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4332"/>
  <workbookPr defaultThemeVersion="124226"/>
  <mc:AlternateContent xmlns:mc="http://schemas.openxmlformats.org/markup-compatibility/2006">
    <mc:Choice Requires="x15">
      <x15ac:absPath xmlns:x15ac="http://schemas.microsoft.com/office/spreadsheetml/2010/11/ac" url="E:\Procarment Department -2025\Procurment Main\CS\"/>
    </mc:Choice>
  </mc:AlternateContent>
  <xr:revisionPtr revIDLastSave="0" documentId="13_ncr:1_{4BDC8772-FC87-404D-9AE2-C7F54338EECD}" xr6:coauthVersionLast="47" xr6:coauthVersionMax="47" xr10:uidLastSave="{00000000-0000-0000-0000-000000000000}"/>
  <bookViews>
    <workbookView xWindow="-108" yWindow="-108" windowWidth="23256" windowHeight="12456" firstSheet="4" activeTab="6" xr2:uid="{00000000-000D-0000-FFFF-FFFF00000000}"/>
  </bookViews>
  <sheets>
    <sheet name="Pass Book" sheetId="8" r:id="rId1"/>
    <sheet name="Form 3" sheetId="10" r:id="rId2"/>
    <sheet name="০১.০৭.২০২৫" sheetId="12" r:id="rId3"/>
    <sheet name="New pass book 22.7.25" sheetId="13" r:id="rId4"/>
    <sheet name="pass book 07.09.2025" sheetId="15" r:id="rId5"/>
    <sheet name="Pass book Monthly 24.11.25" sheetId="16" r:id="rId6"/>
    <sheet name="Pass Book Monthly 15.06.2026" sheetId="17" r:id="rId7"/>
    <sheet name="color Paper" sheetId="14" r:id="rId8"/>
    <sheet name="Weekly Passbook 15.09.2025" sheetId="11" r:id="rId9"/>
    <sheet name=" History" sheetId="9" r:id="rId10"/>
  </sheets>
  <calcPr calcId="191029" calcMode="manual"/>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J7" i="17" l="1"/>
  <c r="H7" i="17"/>
  <c r="F7" i="17"/>
  <c r="J7" i="16"/>
  <c r="H7" i="16"/>
  <c r="F7" i="16"/>
  <c r="J7" i="11"/>
  <c r="H7" i="11"/>
  <c r="F7" i="11"/>
  <c r="F7" i="15"/>
  <c r="H7" i="15"/>
  <c r="J7" i="15"/>
  <c r="I9" i="14"/>
  <c r="G9" i="14"/>
  <c r="E9" i="14"/>
  <c r="I8" i="14"/>
  <c r="I7" i="14"/>
  <c r="G8" i="14"/>
  <c r="G7" i="14"/>
  <c r="E8" i="14"/>
  <c r="E7" i="14"/>
  <c r="E7" i="13"/>
  <c r="I7" i="13"/>
  <c r="G7" i="13"/>
  <c r="D7" i="13"/>
  <c r="I7" i="12"/>
  <c r="G7" i="12"/>
  <c r="E7" i="12"/>
  <c r="G7" i="10"/>
  <c r="D7" i="10"/>
  <c r="E7" i="10" s="1"/>
  <c r="M7" i="10"/>
  <c r="K7" i="10"/>
  <c r="I7" i="10"/>
  <c r="D7" i="8"/>
  <c r="E7" i="8" s="1"/>
  <c r="I7" i="8"/>
  <c r="G7" i="8"/>
  <c r="L9" i="9"/>
  <c r="L10" i="9"/>
  <c r="L8" i="9"/>
  <c r="J10" i="9"/>
  <c r="J9" i="9"/>
  <c r="J8" i="9"/>
  <c r="E10" i="9"/>
  <c r="E8" i="9"/>
  <c r="E9" i="9"/>
</calcChain>
</file>

<file path=xl/sharedStrings.xml><?xml version="1.0" encoding="utf-8"?>
<sst xmlns="http://schemas.openxmlformats.org/spreadsheetml/2006/main" count="367" uniqueCount="89">
  <si>
    <t>SL.No</t>
  </si>
  <si>
    <t>Supplier Name</t>
  </si>
  <si>
    <t>Delivery Period:</t>
  </si>
  <si>
    <t>Advance:</t>
  </si>
  <si>
    <t>Including</t>
  </si>
  <si>
    <t>Vat &amp; Tax</t>
  </si>
  <si>
    <t>No Advance</t>
  </si>
  <si>
    <t>Item Descriptions</t>
  </si>
  <si>
    <t>Payment Issues</t>
  </si>
  <si>
    <t xml:space="preserve">Shakti Foundation </t>
  </si>
  <si>
    <t>15 days Credit</t>
  </si>
  <si>
    <t>Form No-3 (Withdraw From)
Size: 8.5”x 5.5”
Paper: 61 gsm offset
Print: Single Color
Binding: 100 Leaves Pad Binding</t>
  </si>
  <si>
    <t>Date:</t>
  </si>
  <si>
    <t>Pass Book Monthly with Unique QR Code Sticker</t>
  </si>
  <si>
    <t>Pass Book Weekly</t>
  </si>
  <si>
    <t>Form No-3 (Withdraw From)</t>
  </si>
  <si>
    <t>New Print Requirment (Pcs)</t>
  </si>
  <si>
    <t>Old Print Requirment (Pcs)</t>
  </si>
  <si>
    <t>Demand Qty 
( Nov'23- Feb'23)</t>
  </si>
  <si>
    <t>Vendor Name</t>
  </si>
  <si>
    <t>Printfusion</t>
  </si>
  <si>
    <t>Rate (Tk)</t>
  </si>
  <si>
    <t>Total (TK)</t>
  </si>
  <si>
    <t>Good Luck printers</t>
  </si>
  <si>
    <t>Quick Print</t>
  </si>
  <si>
    <t>Varience</t>
  </si>
  <si>
    <t>প্রস্তুতকারী</t>
  </si>
  <si>
    <t>মো; মাহমুদুর রহমান</t>
  </si>
  <si>
    <t>Printing Requirement Qty (pcs)</t>
  </si>
  <si>
    <t>Comparative Price statement for Pass Book Monthly</t>
  </si>
  <si>
    <t>11.03.2024</t>
  </si>
  <si>
    <r>
      <rPr>
        <b/>
        <sz val="9"/>
        <color rgb="FF000000"/>
        <rFont val="Calibri"/>
        <family val="2"/>
        <scheme val="minor"/>
      </rPr>
      <t>Pass Book Monthly with Unique QR Code Sticker</t>
    </r>
    <r>
      <rPr>
        <sz val="9"/>
        <color rgb="FF000000"/>
        <rFont val="Calibri"/>
        <family val="2"/>
        <scheme val="minor"/>
      </rPr>
      <t xml:space="preserve">
Size: 5.1”x 7.2”
Page- 8 Leave, 16 pages
Paper: Cover-220 gsm Solid white card &amp; Inner-55 gsm offset
Color: Cover page-4 Color &amp; Inner- Single Color
Binding: 2 Pin binding
Packaging: 100 pcs Pass book in 1 packet 
Numbering-5 leaves numbering
Numbering Start From: 1533501-1593501
QR Code Sticker size: 1”x 1” with 14 Digit Unique Number 
As per Design </t>
    </r>
  </si>
  <si>
    <r>
      <t xml:space="preserve">Expressive
</t>
    </r>
    <r>
      <rPr>
        <sz val="9"/>
        <color rgb="FF000000"/>
        <rFont val="Calibri"/>
        <family val="2"/>
        <scheme val="minor"/>
      </rPr>
      <t>85/D, puran Palton, Dhaka-1000r.
Phone: 01674033409</t>
    </r>
  </si>
  <si>
    <r>
      <t xml:space="preserve">Printfusion Company
</t>
    </r>
    <r>
      <rPr>
        <sz val="9"/>
        <color rgb="FF000000"/>
        <rFont val="Calibri"/>
        <family val="2"/>
        <scheme val="minor"/>
      </rPr>
      <t>Holding 198, Avijan 136, Gollege Road, Auchpara, Tongi, Gazipur-1711
Phone: 01750076321</t>
    </r>
  </si>
  <si>
    <r>
      <t xml:space="preserve">Advillage
</t>
    </r>
    <r>
      <rPr>
        <sz val="9"/>
        <color rgb="FF000000"/>
        <rFont val="Calibri"/>
        <family val="2"/>
        <scheme val="minor"/>
      </rPr>
      <t>House: 24(4th Floor), Road: 01, Block: B, Nikaton, Gulshan, Dhaka-1212
Phone: 01707072922</t>
    </r>
  </si>
  <si>
    <r>
      <t xml:space="preserve">Quick Print
</t>
    </r>
    <r>
      <rPr>
        <sz val="9"/>
        <color rgb="FF000000"/>
        <rFont val="Calibri"/>
        <family val="2"/>
        <scheme val="minor"/>
      </rPr>
      <t>193/2, Fakirapool, Siddik Mansion, 3rd Floor, Dhaka.
Phone: 01772300329</t>
    </r>
  </si>
  <si>
    <t>After Machine proof Aproval 7 working Days</t>
  </si>
  <si>
    <t>After Machine proof Aproval 7 Days</t>
  </si>
  <si>
    <t>After Machine proof Aproval 10 Days</t>
  </si>
  <si>
    <t>Unit Price
BDT</t>
  </si>
  <si>
    <t>Total Price BDT</t>
  </si>
  <si>
    <t>After Machine proof Aproval 15 working Days</t>
  </si>
  <si>
    <t>ষ্টকে মাসিক পাশ বই এর ব্যালেন্স কমে যাওয়ায় মার্চ-জুন(২০২৩-২০২৪) পিরিয়ডের চাহিদা মোতাবেক মাসিক পাশ বই, প্রিন্ট করার জন্য তালিকাভূক্ত ৬ জন ভেন্ডরের নিকট RFQ চাওয়া হলে এর মধ্যে ০৩জন ভেন্ডর তাদের দরপত্র দাখিল করে। ৩টি প্রতিষ্ঠানের মধ্যে তুলনা মূলক চিত্র তৈরী করা হয়। উক্ত তুলনা মূলক চিত্রে দেখা যায় Quick Print নামক প্রতিষ্ঠান সর্বনিম্ন দাম দর প্রদান করেন। সে জন্য Quick Print ভেন্ডর থেকে   ৫৮,০০০ পিছ পাশ বই ৬.৯২ টাকা দরে মোট ৪০১,৩৬০/- টাকায় প্রিন্ট করার অনুমোদন প্রদানের জন্য অনুরোধ করছি। উক্ত ভেন্ডর এর কাজের মান সন্তোষজনক।</t>
  </si>
  <si>
    <t>Comparative Price statement for Form No-3 (Withdraw From)</t>
  </si>
  <si>
    <t>After Machine proof Aproval 5 Days</t>
  </si>
  <si>
    <t>After Machine proof Aproval 8 working Days</t>
  </si>
  <si>
    <t>মোঃ মাহমুদর রহমান</t>
  </si>
  <si>
    <t>এজিএম</t>
  </si>
  <si>
    <t>সুপারিশকারী
মোহাম্মদ আবুল হাশেম মজুমদার
হেড অব প্রকিউরমেন্ট</t>
  </si>
  <si>
    <t>অনুমোদনকারী
মোঃ আব্দুল হালিম
সুপারভাইজার অব প্রকিউরমেন্ট ডিপার্টমেন্ট ও হেড অব ফাইন্যান্স</t>
  </si>
  <si>
    <t>ষ্টকে ফরম নং-৩ এর ব্যালেন্স কমে যাওয়ায় মার্চ-জুন(২০২৩-২০২৪) পিরিয়ডের চাহিদা মোতাবেক ফরম নং-৩ প্রিন্ট করার জন্য তালিকাভূক্ত ৬ জন ভেন্ডরের নিকট RFQ চাওয়া হলে এর মধ্যে ০৫ জন ভেন্ডর তাদের দরপত্র দাখিল করে। ৫ টি প্রতিষ্ঠানের দরের মধ্যে তুলনা মূলক চিত্র তৈরী করা হয়। উক্ত তুলনা মূলক চিত্রে দেখা যায় PrintCraft Company Limited নামক প্রতিষ্ঠান সর্বনিম্ন দাম দর প্রদান করেন। সে জন্য PrintCraft Company Limited ভেন্ডর থেকে ২৭৫,০০০ পিছ ফরম নং-৩ প্রতি পিছ .৪৪ টাকা দরে মোট ১২১,০০০/-( এক লক্ষ একুশ হাজার) টাকায় প্রিন্ট করার অনুমোদন প্রদানের জন্য অনুরোধ করছি। উক্ত ভেন্ডর এর কাজের মান সন্তোষজনক।</t>
  </si>
  <si>
    <r>
      <t xml:space="preserve">PrintCraft Company Limited
</t>
    </r>
    <r>
      <rPr>
        <sz val="10"/>
        <color rgb="FF000000"/>
        <rFont val="Calibri"/>
        <family val="2"/>
        <scheme val="minor"/>
      </rPr>
      <t>Plot 38/1,Dhour, Turag, Dhaka-1230
Phone:01709-091581</t>
    </r>
  </si>
  <si>
    <t>01.07.2025</t>
  </si>
  <si>
    <t xml:space="preserve">Spark Printers
</t>
  </si>
  <si>
    <t>অনুমোদনকারী
মোঃ আব্দুল হালিম
সিনিয়র ডিরেক্টর এন্ড হেড অব ফাইন্যান্স</t>
  </si>
  <si>
    <t xml:space="preserve">   প্রস্তুতকারী </t>
  </si>
  <si>
    <t>মোঃতামিমুল ইসলাম</t>
  </si>
  <si>
    <t>ষ্টকে ফরম নং-৩ এর ব্যালেন্স কমে যাওয়ায় জুলাই-অক্টোবর(২০২৫-২০২৬) পিরিয়ডের চাহিদা মোতাবেক ফরম নং-৩ প্রিন্ট করার জন্য তালিকাভূক্ত ৫ জন ভেন্ডরের নিকট RFQ চাওয়া হলে এর মধ্যে ০৩ জন ভেন্ডর তাদের দরপত্র দাখিল করে। ৩টি প্রতিষ্ঠানের দরের মধ্যে তুলনামূলক চিত্র তৈরী করা হয়। উক্ত তুলনামূলক চিত্রে দেখা যায় Quick Print নামক প্রতিষ্ঠান সর্বনিম্ন দাম দর প্রদান করেন। সে জন্য Quick Print ভেন্ডর থেকে ২০০,০০০ পিছ ফরম নং-৩ প্রতি পিছ .৪৩৭ টাকা দরে মোট ৮৭,৩৮০(সাতাশি হাজার তিনশত আশি) টাকা দরে প্রিন্ট করার অনুমোদন প্রদানের জন্য উপস্থাপন করছি। উক্ত ভেন্ডর এর কাজের মান সন্তোষজনক।</t>
  </si>
  <si>
    <t xml:space="preserve">Item Name: Pass Book Monthly with Unique QR Code Sticker
Size: 5.3”x 7.4”
Page- 8 Leave, 16 pages
Paper: Cover-220 gsm Solid white card &amp; Inner-61 gsm offset
Color: Cover page-4 Color &amp; Inner- Single Color
Binding: 2 Pin binding
Packaging: 100 pcs Pass book in 1 packet
Numbering-8 leaves numbering
Numbering Start From: 0000000-000000
QR Code Sticker size: 1”x 1” with 14 Digit Unique Number - </t>
  </si>
  <si>
    <r>
      <t xml:space="preserve">Spark Printers
</t>
    </r>
    <r>
      <rPr>
        <sz val="9"/>
        <color rgb="FF000000"/>
        <rFont val="Calibri"/>
        <family val="2"/>
        <scheme val="minor"/>
      </rPr>
      <t>85/D, puran Palton, Dhaka-1000r.
Phone: 01742614378</t>
    </r>
  </si>
  <si>
    <t>ষ্টকে মাসিক পাশ বই এর ব্যালেন্স কমে যাওয়ায় চাহিদা মোতাবেক মাসিক পাশ বই এর নতুন ডিজাইনের, প্রিন্ট করার জন্য তালিকাভূক্ত ৬ জন ভেন্ডরের নিকট RFQ চাওয়া হলে এর মধ্যে ০৩জন ভেন্ডর তাদের দরপত্র দাখিল করে। ৩টি প্রতিষ্ঠানের মধ্যে তুলনা মূলক চিত্র তৈরী করা হয়। উক্ত তুলনা মূলক চিত্রে দেখা যায় Quick Print নামক প্রতিষ্ঠান সর্বনিম্ন দাম দর প্রদান করেন। সে জন্য Quick Print ভেন্ডর থেকে   ৫০,০০০পিছ পাশ বই ৬.৯১ টাকা দরে মোট ৩৪৫,৫০০/-টাকা দরে প্রিন্ট করার অনুমোদন প্রদানের জন্য উপস্থাপন করছি। উক্ত ভেন্ডর এর কাজের মান সন্তোষজনক।</t>
  </si>
  <si>
    <t>22.07.2025</t>
  </si>
  <si>
    <t xml:space="preserve">Color Paper
Color: Pink, 80 GSM, Size: A4 
cmyk: 1,44,00 #1d1d1b
Per Rim: 500 sheets </t>
  </si>
  <si>
    <t>Color Paper
Color: Sky Blue, 80 GSM, Size: A4 
cmyk: 43,0,0,0 #197d6f6
Per Rim: 500 sheets</t>
  </si>
  <si>
    <t>Printing Requirement Qty (Rim)</t>
  </si>
  <si>
    <t>UNITEX INDUSTRIES LRD</t>
  </si>
  <si>
    <t>Total</t>
  </si>
  <si>
    <t>28.07.2025</t>
  </si>
  <si>
    <t>Comparative Price statement for Color Paper</t>
  </si>
  <si>
    <t>ষ্টকে কালার পেপার এর ব্যালেন্স কমে যাওয়ায় চাহিদা মোতাবেক কালার পেপার, প্রিন্ট করার জন্য তালিকাভূক্ত ৬ জন ভেন্ডরের নিকট RFQ চাওয়া হলে এর মধ্যে ০৩জন ভেন্ডর তাদের দরপত্র দাখিল করে। ৩টি প্রতিষ্ঠানের মধ্যে তুলনা মূলক চিত্র তৈরী করা হয়। উক্ত তুলনা মূলক চিত্রে দেখা যায় Quick Print নামক প্রতিষ্ঠান সর্বনিম্ন দাম দর প্রদান করেন। সে জন্য Quick Print ভেন্ডর থেকে ৮০রিম প্রতি রিম ৬৮২/-টাকা দরে মোট ৫৪,৫৬০/-টাকা দরে প্রিন্ট করার অনুমোদন প্রদানের জন্য উপস্থাপন করছি। উক্ত ভেন্ডর এর কাজের মান সন্তোষজনক।</t>
  </si>
  <si>
    <t>07.09.2025</t>
  </si>
  <si>
    <r>
      <t>Printing Planet
12/B</t>
    </r>
    <r>
      <rPr>
        <sz val="9"/>
        <color rgb="FF000000"/>
        <rFont val="Calibri"/>
        <family val="2"/>
        <scheme val="minor"/>
      </rPr>
      <t xml:space="preserve">, puran Palton, Dhaka-1000.
</t>
    </r>
  </si>
  <si>
    <t>Item Name: Pass Book Monthly with Unique QR Code Sticker
Size: 5.3”x 7.4”
Page- 6 Leave, 12 pages
Paper: Cover: solid card- Creative 210gsm
Inner: 61gsm offset Sonali paper
Color: Cover page-4 Color &amp; Inner- Single Color
Binding: 2 Pin binding
Packaging: 100 pcs Pass book in 1 packet
Numbering-5 leaves numbering
Numbering Start From: 0000000-000000
QR Code Sticker size: 1”x 1” with 14 Digit Unique Number -</t>
  </si>
  <si>
    <t>ষ্টকে মাসিক পাশ বই এর ব্যালেন্স কমে যাওয়ায় চাহিদা মোতাবেক মাসিক পাশ বই এর নতুন ডিজাইনের, প্রিন্ট করার জন্য তালিকাভূক্ত ৬ জন ভেন্ডরের নিকট RFQ চাওয়া হলে এর মধ্যে ০৩জন ভেন্ডর তাদের দরপত্র দাখিল করে। ৩টি প্রতিষ্ঠানের মধ্যে তুলনা মূলক চিত্র তৈরী করা হয়। উক্ত তুলনা মূলক চিত্রে দেখা যায় Quick Print নামক প্রতিষ্ঠান সর্বনিম্ন দাম দর প্রদান করেন। সে জন্য Quick Print ভেন্ডর থেকে   ১,০০,০০০পিছ পাশ বই ৫.৭৩ টাকা দরে মোট ৫,৭৩,০০০/-টাকা দরে প্রিন্ট করার অনুমোদন প্রদানের জন্য উপস্থাপন করছি। উক্ত ভেন্ডর এর কাজের মান সন্তোষজনক।</t>
  </si>
  <si>
    <t xml:space="preserve">   প্রস্তুতকারী মোঃতামিমুল ইসলাম</t>
  </si>
  <si>
    <t>15.09.2025</t>
  </si>
  <si>
    <t xml:space="preserve">Item Name: Pass Book Weekly with Unique QR Code Sticker 
Size: 5.3"x 7.4"
Page-6 Leave, 12 pages ( Including Cover) 
Paper: Cover-220 gsm Solid white card &amp; Inner-61 gsm offset 
Color: Cover page-4 Color &amp; Inner- Single Color
Binding: 2 Pin binding
Packaging: 100 pcs Passbook in 1 packet 
Serial Numbering-5 leaves numbering  
Serial Numbering Start From: 0000000-000000 
QR Code Sticker size: 1"x 1" with 14-digit unique number </t>
  </si>
  <si>
    <t xml:space="preserve">প্রস্তুতকারী
মোঃতামিমুল ইসলাম
এজিএম </t>
  </si>
  <si>
    <t>Printfusion Company</t>
  </si>
  <si>
    <t>SS PRINTERS</t>
  </si>
  <si>
    <t>Comparative Price statement for Pass Book Weekly</t>
  </si>
  <si>
    <t>Previous year</t>
  </si>
  <si>
    <r>
      <rPr>
        <b/>
        <sz val="11"/>
        <color theme="1"/>
        <rFont val="Calibri"/>
        <family val="2"/>
        <scheme val="minor"/>
      </rPr>
      <t>8.92 Unit price</t>
    </r>
    <r>
      <rPr>
        <sz val="11"/>
        <color theme="1"/>
        <rFont val="Calibri"/>
        <family val="2"/>
        <scheme val="minor"/>
      </rPr>
      <t xml:space="preserve">
(quantity-10,000pcs)</t>
    </r>
  </si>
  <si>
    <t>25.11.2025</t>
  </si>
  <si>
    <r>
      <t xml:space="preserve">PRINTCRAFT
</t>
    </r>
    <r>
      <rPr>
        <sz val="9"/>
        <color rgb="FF000000"/>
        <rFont val="Calibri"/>
        <family val="2"/>
        <scheme val="minor"/>
      </rPr>
      <t>PLOT 38/1, DHOUR, TURAG, DHAKA-1230
 TEL :  01894802386, 0189480238</t>
    </r>
    <r>
      <rPr>
        <sz val="10"/>
        <color rgb="FF000000"/>
        <rFont val="Calibri"/>
        <family val="2"/>
        <scheme val="minor"/>
      </rPr>
      <t xml:space="preserve">7
</t>
    </r>
  </si>
  <si>
    <t>ষ্টকে মাসিক পাশ বই এর ব্যালেন্স কমে যাওয়ায় চাহিদা মোতাবেক মাসিক পাশ বই এর নতুন ডিজাইনের, প্রিন্ট করার জন্য তালিকাভূক্ত ৬ জন ভেন্ডরের নিকট RFQ চাওয়া হলে এর মধ্যে ০৩জন ভেন্ডর তাদের দরপত্র দাখিল করে। ৩টি প্রতিষ্ঠানের মধ্যে তুলনা মূলক চিত্র তৈরী করা হয়। উক্ত তুলনা মূলক চিত্রে দেখা যায় Quick Print নামক প্রতিষ্ঠান সর্বনিম্ন দাম দর প্রদান করেন। সে জন্য Quick Print ভেন্ডর থেকে   ৬০,০০০পিছ পাশ বই ৬.৬৭ টাকা দরে মোট ৪,০০,২০০/-টাকা দরে প্রিন্ট করার অনুমোদন প্রদানের জন্য উপস্থাপন করছি। উক্ত ভেন্ডর এর কাজের মান সন্তোষজনক।</t>
  </si>
  <si>
    <t xml:space="preserve">   প্রস্তুতকারী 
মোঃতামিমুল ইসলাম</t>
  </si>
  <si>
    <t>15.06.2026</t>
  </si>
  <si>
    <r>
      <t xml:space="preserve"> </t>
    </r>
    <r>
      <rPr>
        <b/>
        <sz val="10"/>
        <color rgb="FF000000"/>
        <rFont val="Calibri"/>
        <family val="2"/>
        <scheme val="minor"/>
      </rPr>
      <t xml:space="preserve">Item Name: Pass Book Monthly with Unique </t>
    </r>
    <r>
      <rPr>
        <sz val="8"/>
        <color rgb="FF000000"/>
        <rFont val="Calibri"/>
        <family val="2"/>
        <scheme val="minor"/>
      </rPr>
      <t xml:space="preserve">
 </t>
    </r>
    <r>
      <rPr>
        <sz val="10"/>
        <color rgb="FF000000"/>
        <rFont val="Calibri"/>
        <family val="2"/>
        <scheme val="minor"/>
      </rPr>
      <t xml:space="preserve">QR Code Sticker 
 Size: 5.3”x 7.4” 
 Page- 6 Leave, 12 pages 
 Paper: Cover: solid card- Creative 210gsm 
 Inner: 61gsm offset Sonali paper 
 Color: Cover page-4 Color &amp; Inner- Single Color 
 Binding: 2 Pin binding 
 Packaging: 100 pcs Pass book in 1 packet 
 Numbering-5 leaves numbering 
 Numbering Start From: 0000000-000000 
 QR Code Sticker size: 1”x 1” with 14 Digit Unique 
</t>
    </r>
    <r>
      <rPr>
        <sz val="8"/>
        <color rgb="FF000000"/>
        <rFont val="Calibri"/>
        <family val="2"/>
        <scheme val="minor"/>
      </rPr>
      <t xml:space="preserve">  </t>
    </r>
    <r>
      <rPr>
        <b/>
        <sz val="10"/>
        <color rgb="FF000000"/>
        <rFont val="Calibri"/>
        <family val="2"/>
        <scheme val="minor"/>
      </rPr>
      <t xml:space="preserve">Item Name: Health Card </t>
    </r>
    <r>
      <rPr>
        <sz val="8"/>
        <color rgb="FF000000"/>
        <rFont val="Calibri"/>
        <family val="2"/>
        <scheme val="minor"/>
      </rPr>
      <t xml:space="preserve">
</t>
    </r>
    <r>
      <rPr>
        <sz val="10"/>
        <color rgb="FF000000"/>
        <rFont val="Calibri"/>
        <family val="2"/>
        <scheme val="minor"/>
      </rPr>
      <t xml:space="preserve"> Size: 4" × 2.5" 
 Material: 300 GSM Art Card 
 Printing: 4 Color, Both Sides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</si>
</sst>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3" formatCode="_(* #,##0.00_);_(* \(#,##0.00\);_(* &quot;-&quot;??_);_(@_)"/>
    <numFmt numFmtId="164" formatCode="_(* #,##0_);_(* \(#,##0\);_(* &quot;-&quot;??_);_(@_)"/>
    <numFmt numFmtId="165" formatCode="_(* #,##0.000_);_(* \(#,##0.000\);_(* &quot;-&quot;??_);_(@_)"/>
  </numFmts>
  <fonts count="19" x14ac:knownFonts="1">
    <font>
      <sz val="11"/>
      <color theme="1"/>
      <name val="Calibri"/>
      <family val="2"/>
      <scheme val="minor"/>
    </font>
    <font>
      <sz val="11"/>
      <color theme="1"/>
      <name val="Calibri"/>
      <family val="2"/>
      <scheme val="minor"/>
    </font>
    <font>
      <b/>
      <sz val="12"/>
      <color rgb="FF000000"/>
      <name val="Calibri"/>
      <family val="2"/>
      <scheme val="minor"/>
    </font>
    <font>
      <sz val="12"/>
      <color rgb="FF000000"/>
      <name val="Calibri"/>
      <family val="2"/>
      <scheme val="minor"/>
    </font>
    <font>
      <b/>
      <sz val="14"/>
      <color theme="1"/>
      <name val="Calibri"/>
      <family val="2"/>
      <scheme val="minor"/>
    </font>
    <font>
      <sz val="8"/>
      <name val="Calibri"/>
      <family val="2"/>
      <scheme val="minor"/>
    </font>
    <font>
      <sz val="16"/>
      <color theme="1"/>
      <name val="Calibri"/>
      <family val="2"/>
      <scheme val="minor"/>
    </font>
    <font>
      <b/>
      <sz val="11"/>
      <color theme="1"/>
      <name val="Calibri"/>
      <family val="2"/>
      <scheme val="minor"/>
    </font>
    <font>
      <sz val="9"/>
      <color rgb="FF000000"/>
      <name val="Calibri"/>
      <family val="2"/>
      <scheme val="minor"/>
    </font>
    <font>
      <b/>
      <sz val="9"/>
      <color rgb="FF000000"/>
      <name val="Calibri"/>
      <family val="2"/>
      <scheme val="minor"/>
    </font>
    <font>
      <sz val="10"/>
      <color rgb="FF000000"/>
      <name val="Calibri"/>
      <family val="2"/>
      <scheme val="minor"/>
    </font>
    <font>
      <sz val="12"/>
      <color theme="1"/>
      <name val="Vrinda"/>
      <family val="2"/>
    </font>
    <font>
      <b/>
      <sz val="12"/>
      <color theme="1"/>
      <name val="Calibri"/>
      <family val="2"/>
      <scheme val="minor"/>
    </font>
    <font>
      <b/>
      <sz val="11"/>
      <color theme="1"/>
      <name val="Vrinda"/>
      <family val="2"/>
    </font>
    <font>
      <sz val="10"/>
      <color theme="1"/>
      <name val="Vrinda"/>
      <family val="2"/>
    </font>
    <font>
      <b/>
      <sz val="11"/>
      <color rgb="FF000000"/>
      <name val="Calibri"/>
      <family val="2"/>
      <scheme val="minor"/>
    </font>
    <font>
      <sz val="11"/>
      <color rgb="FF000000"/>
      <name val="Calibri"/>
      <family val="2"/>
      <scheme val="minor"/>
    </font>
    <font>
      <sz val="8"/>
      <color rgb="FF000000"/>
      <name val="Calibri"/>
      <family val="2"/>
      <scheme val="minor"/>
    </font>
    <font>
      <b/>
      <sz val="10"/>
      <color rgb="FF000000"/>
      <name val="Calibri"/>
      <family val="2"/>
      <scheme val="minor"/>
    </font>
  </fonts>
  <fills count="6">
    <fill>
      <patternFill patternType="none"/>
    </fill>
    <fill>
      <patternFill patternType="gray125"/>
    </fill>
    <fill>
      <patternFill patternType="solid">
        <fgColor theme="0"/>
        <bgColor indexed="64"/>
      </patternFill>
    </fill>
    <fill>
      <patternFill patternType="solid">
        <fgColor rgb="FFFFFF00"/>
        <bgColor indexed="64"/>
      </patternFill>
    </fill>
    <fill>
      <patternFill patternType="solid">
        <fgColor theme="8" tint="0.59999389629810485"/>
        <bgColor indexed="64"/>
      </patternFill>
    </fill>
    <fill>
      <patternFill patternType="solid">
        <fgColor theme="6" tint="0.59999389629810485"/>
        <bgColor indexed="64"/>
      </patternFill>
    </fill>
  </fills>
  <borders count="32">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top/>
      <bottom/>
      <diagonal/>
    </border>
    <border>
      <left style="thin">
        <color indexed="64"/>
      </left>
      <right style="thin">
        <color indexed="64"/>
      </right>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style="thin">
        <color indexed="64"/>
      </left>
      <right/>
      <top style="medium">
        <color indexed="64"/>
      </top>
      <bottom/>
      <diagonal/>
    </border>
    <border>
      <left style="thin">
        <color indexed="64"/>
      </left>
      <right/>
      <top/>
      <bottom style="thin">
        <color indexed="64"/>
      </bottom>
      <diagonal/>
    </border>
    <border>
      <left style="thin">
        <color indexed="64"/>
      </left>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right/>
      <top style="thin">
        <color indexed="64"/>
      </top>
      <bottom/>
      <diagonal/>
    </border>
    <border>
      <left/>
      <right style="thin">
        <color indexed="64"/>
      </right>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medium">
        <color indexed="64"/>
      </right>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s>
  <cellStyleXfs count="2">
    <xf numFmtId="0" fontId="0" fillId="0" borderId="0"/>
    <xf numFmtId="43" fontId="1" fillId="0" borderId="0" applyFont="0" applyFill="0" applyBorder="0" applyAlignment="0" applyProtection="0"/>
  </cellStyleXfs>
  <cellXfs count="157">
    <xf numFmtId="0" fontId="0" fillId="0" borderId="0" xfId="0"/>
    <xf numFmtId="43" fontId="0" fillId="0" borderId="0" xfId="1" applyFont="1" applyFill="1"/>
    <xf numFmtId="0" fontId="0" fillId="0" borderId="1" xfId="0" applyBorder="1" applyAlignment="1">
      <alignment horizontal="center" vertical="center"/>
    </xf>
    <xf numFmtId="43" fontId="3" fillId="2" borderId="1" xfId="1" applyFont="1" applyFill="1" applyBorder="1" applyAlignment="1">
      <alignment horizontal="center" vertical="center"/>
    </xf>
    <xf numFmtId="164" fontId="3" fillId="2" borderId="1" xfId="1" applyNumberFormat="1" applyFont="1" applyFill="1" applyBorder="1" applyAlignment="1">
      <alignment horizontal="center" vertical="center"/>
    </xf>
    <xf numFmtId="164" fontId="3" fillId="0" borderId="1" xfId="1" applyNumberFormat="1" applyFont="1" applyBorder="1" applyAlignment="1">
      <alignment horizontal="center" vertical="center"/>
    </xf>
    <xf numFmtId="0" fontId="8" fillId="0" borderId="1" xfId="0" applyFont="1" applyBorder="1" applyAlignment="1">
      <alignment horizontal="left" vertical="top" wrapText="1"/>
    </xf>
    <xf numFmtId="14" fontId="0" fillId="0" borderId="0" xfId="1" applyNumberFormat="1" applyFont="1" applyFill="1"/>
    <xf numFmtId="0" fontId="11" fillId="0" borderId="0" xfId="0" applyFont="1" applyAlignment="1">
      <alignment horizontal="justify" vertical="justify" wrapText="1"/>
    </xf>
    <xf numFmtId="0" fontId="9" fillId="0" borderId="1" xfId="0" applyFont="1" applyBorder="1" applyAlignment="1">
      <alignment horizontal="left" vertical="top" wrapText="1"/>
    </xf>
    <xf numFmtId="0" fontId="0" fillId="0" borderId="1" xfId="0" applyBorder="1"/>
    <xf numFmtId="164" fontId="0" fillId="0" borderId="1" xfId="0" applyNumberFormat="1" applyBorder="1"/>
    <xf numFmtId="0" fontId="0" fillId="0" borderId="8" xfId="0" applyBorder="1" applyAlignment="1">
      <alignment horizontal="center" vertical="center"/>
    </xf>
    <xf numFmtId="0" fontId="0" fillId="0" borderId="9" xfId="0" applyBorder="1"/>
    <xf numFmtId="164" fontId="0" fillId="0" borderId="9" xfId="0" applyNumberFormat="1" applyBorder="1"/>
    <xf numFmtId="0" fontId="0" fillId="0" borderId="10" xfId="0" applyBorder="1" applyAlignment="1">
      <alignment horizontal="center" vertical="center"/>
    </xf>
    <xf numFmtId="0" fontId="9" fillId="0" borderId="11" xfId="0" applyFont="1" applyBorder="1" applyAlignment="1">
      <alignment horizontal="left" vertical="top" wrapText="1"/>
    </xf>
    <xf numFmtId="164" fontId="3" fillId="0" borderId="11" xfId="1" applyNumberFormat="1" applyFont="1" applyBorder="1" applyAlignment="1">
      <alignment horizontal="center" vertical="center"/>
    </xf>
    <xf numFmtId="0" fontId="0" fillId="0" borderId="11" xfId="0" applyBorder="1"/>
    <xf numFmtId="164" fontId="0" fillId="0" borderId="11" xfId="0" applyNumberFormat="1" applyBorder="1"/>
    <xf numFmtId="0" fontId="0" fillId="0" borderId="12" xfId="0" applyBorder="1"/>
    <xf numFmtId="164" fontId="0" fillId="0" borderId="8" xfId="1" applyNumberFormat="1" applyFont="1" applyBorder="1"/>
    <xf numFmtId="164" fontId="0" fillId="0" borderId="10" xfId="1" applyNumberFormat="1" applyFont="1" applyBorder="1"/>
    <xf numFmtId="0" fontId="0" fillId="0" borderId="2" xfId="0" applyBorder="1" applyAlignment="1">
      <alignment horizontal="left"/>
    </xf>
    <xf numFmtId="0" fontId="0" fillId="0" borderId="18" xfId="0" applyBorder="1" applyAlignment="1">
      <alignment horizontal="left"/>
    </xf>
    <xf numFmtId="0" fontId="7" fillId="3" borderId="20" xfId="0" applyFont="1" applyFill="1" applyBorder="1" applyAlignment="1">
      <alignment vertical="center"/>
    </xf>
    <xf numFmtId="0" fontId="7" fillId="3" borderId="21" xfId="0" applyFont="1" applyFill="1" applyBorder="1" applyAlignment="1">
      <alignment vertical="center"/>
    </xf>
    <xf numFmtId="0" fontId="12" fillId="0" borderId="0" xfId="0" applyFont="1"/>
    <xf numFmtId="0" fontId="2" fillId="0" borderId="1" xfId="0" applyFont="1" applyBorder="1" applyAlignment="1">
      <alignment horizontal="center" vertical="center" wrapText="1"/>
    </xf>
    <xf numFmtId="0" fontId="2" fillId="0" borderId="8" xfId="0" applyFont="1" applyBorder="1" applyAlignment="1">
      <alignment horizontal="center" vertical="center" wrapText="1"/>
    </xf>
    <xf numFmtId="164" fontId="0" fillId="2" borderId="1" xfId="1" applyNumberFormat="1" applyFont="1" applyFill="1" applyBorder="1" applyAlignment="1">
      <alignment horizontal="center" vertical="center"/>
    </xf>
    <xf numFmtId="43" fontId="0" fillId="2" borderId="1" xfId="1" applyFont="1" applyFill="1" applyBorder="1" applyAlignment="1">
      <alignment horizontal="center" vertical="center"/>
    </xf>
    <xf numFmtId="164" fontId="3" fillId="0" borderId="1" xfId="1" applyNumberFormat="1" applyFont="1" applyBorder="1" applyAlignment="1">
      <alignment horizontal="left" vertical="center" wrapText="1"/>
    </xf>
    <xf numFmtId="164" fontId="3" fillId="0" borderId="2" xfId="1" applyNumberFormat="1" applyFont="1" applyBorder="1" applyAlignment="1">
      <alignment horizontal="center" vertical="center"/>
    </xf>
    <xf numFmtId="0" fontId="2" fillId="0" borderId="9" xfId="0" applyFont="1" applyBorder="1" applyAlignment="1">
      <alignment horizontal="center" vertical="center" wrapText="1"/>
    </xf>
    <xf numFmtId="164" fontId="3" fillId="2" borderId="9" xfId="1" applyNumberFormat="1" applyFont="1" applyFill="1" applyBorder="1" applyAlignment="1">
      <alignment horizontal="center" vertical="center"/>
    </xf>
    <xf numFmtId="43" fontId="3" fillId="2" borderId="8" xfId="1" applyFont="1" applyFill="1" applyBorder="1" applyAlignment="1">
      <alignment horizontal="center" vertical="center"/>
    </xf>
    <xf numFmtId="0" fontId="13" fillId="0" borderId="0" xfId="0" applyFont="1" applyAlignment="1">
      <alignment wrapText="1"/>
    </xf>
    <xf numFmtId="0" fontId="13" fillId="0" borderId="0" xfId="0" applyFont="1"/>
    <xf numFmtId="165" fontId="2" fillId="2" borderId="1" xfId="1" applyNumberFormat="1" applyFont="1" applyFill="1" applyBorder="1" applyAlignment="1">
      <alignment horizontal="center" vertical="center"/>
    </xf>
    <xf numFmtId="164" fontId="2" fillId="2" borderId="9" xfId="1" applyNumberFormat="1" applyFont="1" applyFill="1" applyBorder="1" applyAlignment="1">
      <alignment horizontal="center" vertical="center"/>
    </xf>
    <xf numFmtId="0" fontId="11" fillId="0" borderId="0" xfId="0" applyFont="1" applyAlignment="1">
      <alignment horizontal="justify" vertical="justify" wrapText="1"/>
    </xf>
    <xf numFmtId="0" fontId="0" fillId="0" borderId="1" xfId="0" applyBorder="1" applyAlignment="1">
      <alignment horizontal="center" vertical="center"/>
    </xf>
    <xf numFmtId="0" fontId="11" fillId="0" borderId="0" xfId="0" applyFont="1" applyAlignment="1">
      <alignment horizontal="justify" vertical="justify" wrapText="1"/>
    </xf>
    <xf numFmtId="0" fontId="2" fillId="0" borderId="1" xfId="0" applyFont="1" applyBorder="1" applyAlignment="1">
      <alignment horizontal="center" vertical="center" wrapText="1"/>
    </xf>
    <xf numFmtId="0" fontId="2" fillId="0" borderId="9" xfId="0" applyFont="1" applyBorder="1" applyAlignment="1">
      <alignment horizontal="center" vertical="center" wrapText="1"/>
    </xf>
    <xf numFmtId="0" fontId="2" fillId="0" borderId="8" xfId="0" applyFont="1" applyBorder="1" applyAlignment="1">
      <alignment horizontal="center" vertical="center" wrapText="1"/>
    </xf>
    <xf numFmtId="0" fontId="0" fillId="0" borderId="1" xfId="0" applyBorder="1" applyAlignment="1">
      <alignment horizontal="center" vertical="center"/>
    </xf>
    <xf numFmtId="43" fontId="0" fillId="0" borderId="0" xfId="1" applyFont="1" applyFill="1" applyAlignment="1">
      <alignment horizontal="right"/>
    </xf>
    <xf numFmtId="0" fontId="13" fillId="0" borderId="0" xfId="0" applyFont="1" applyAlignment="1">
      <alignment vertical="top" wrapText="1"/>
    </xf>
    <xf numFmtId="0" fontId="15" fillId="0" borderId="1" xfId="0" applyFont="1" applyBorder="1" applyAlignment="1">
      <alignment horizontal="center" vertical="center" wrapText="1"/>
    </xf>
    <xf numFmtId="0" fontId="15" fillId="0" borderId="9" xfId="0" applyFont="1" applyBorder="1" applyAlignment="1">
      <alignment horizontal="center" vertical="center" wrapText="1"/>
    </xf>
    <xf numFmtId="164" fontId="16" fillId="0" borderId="1" xfId="1" applyNumberFormat="1" applyFont="1" applyBorder="1" applyAlignment="1">
      <alignment horizontal="left" vertical="center" wrapText="1"/>
    </xf>
    <xf numFmtId="0" fontId="17" fillId="0" borderId="1" xfId="0" applyFont="1" applyBorder="1" applyAlignment="1">
      <alignment horizontal="left" vertical="top" wrapText="1"/>
    </xf>
    <xf numFmtId="0" fontId="11" fillId="0" borderId="0" xfId="0" applyFont="1" applyAlignment="1">
      <alignment horizontal="justify" vertical="justify" wrapText="1"/>
    </xf>
    <xf numFmtId="0" fontId="2" fillId="0" borderId="1" xfId="0" applyFont="1" applyBorder="1" applyAlignment="1">
      <alignment horizontal="center" vertical="center" wrapText="1"/>
    </xf>
    <xf numFmtId="0" fontId="2" fillId="0" borderId="9" xfId="0" applyFont="1" applyBorder="1" applyAlignment="1">
      <alignment horizontal="center" vertical="center" wrapText="1"/>
    </xf>
    <xf numFmtId="0" fontId="2" fillId="0" borderId="8" xfId="0" applyFont="1" applyBorder="1" applyAlignment="1">
      <alignment horizontal="center" vertical="center" wrapText="1"/>
    </xf>
    <xf numFmtId="0" fontId="2" fillId="0" borderId="2" xfId="0" applyFont="1" applyBorder="1" applyAlignment="1">
      <alignment horizontal="center" vertical="center" wrapText="1"/>
    </xf>
    <xf numFmtId="0" fontId="0" fillId="0" borderId="1" xfId="0" applyBorder="1" applyAlignment="1">
      <alignment horizontal="center" vertical="center"/>
    </xf>
    <xf numFmtId="0" fontId="2" fillId="0" borderId="1" xfId="0" applyFont="1" applyBorder="1" applyAlignment="1">
      <alignment horizontal="left" vertical="top" wrapText="1"/>
    </xf>
    <xf numFmtId="1" fontId="2" fillId="0" borderId="9" xfId="0" applyNumberFormat="1" applyFont="1" applyBorder="1" applyAlignment="1">
      <alignment horizontal="center" vertical="center" wrapText="1"/>
    </xf>
    <xf numFmtId="0" fontId="2" fillId="0" borderId="30" xfId="0" applyFont="1" applyBorder="1" applyAlignment="1">
      <alignment horizontal="center" vertical="center" wrapText="1"/>
    </xf>
    <xf numFmtId="0" fontId="2" fillId="0" borderId="1" xfId="0" applyFont="1" applyBorder="1" applyAlignment="1">
      <alignment horizontal="center" vertical="center" wrapText="1"/>
    </xf>
    <xf numFmtId="0" fontId="2" fillId="0" borderId="8" xfId="0" applyFont="1" applyBorder="1" applyAlignment="1">
      <alignment horizontal="center" vertical="center" wrapText="1"/>
    </xf>
    <xf numFmtId="0" fontId="11" fillId="0" borderId="0" xfId="0" applyFont="1" applyAlignment="1">
      <alignment horizontal="justify" vertical="justify" wrapText="1"/>
    </xf>
    <xf numFmtId="0" fontId="2" fillId="0" borderId="9" xfId="0" applyFont="1" applyBorder="1" applyAlignment="1">
      <alignment horizontal="center" vertical="center" wrapText="1"/>
    </xf>
    <xf numFmtId="0" fontId="0" fillId="0" borderId="1" xfId="0" applyBorder="1" applyAlignment="1">
      <alignment horizontal="center" vertical="center"/>
    </xf>
    <xf numFmtId="0" fontId="7" fillId="0" borderId="22" xfId="0" applyFont="1" applyBorder="1" applyAlignment="1">
      <alignment horizontal="right"/>
    </xf>
    <xf numFmtId="0" fontId="0" fillId="0" borderId="0" xfId="0" applyBorder="1" applyAlignment="1">
      <alignment horizontal="center" vertical="center" wrapText="1"/>
    </xf>
    <xf numFmtId="0" fontId="2" fillId="0" borderId="1" xfId="0" applyFont="1" applyBorder="1" applyAlignment="1">
      <alignment horizontal="center" vertical="center" wrapText="1"/>
    </xf>
    <xf numFmtId="0" fontId="2" fillId="0" borderId="8" xfId="0" applyFont="1" applyBorder="1" applyAlignment="1">
      <alignment horizontal="center" vertical="center" wrapText="1"/>
    </xf>
    <xf numFmtId="0" fontId="2" fillId="0" borderId="2" xfId="0" applyFont="1" applyBorder="1" applyAlignment="1">
      <alignment horizontal="center" vertical="center" wrapText="1"/>
    </xf>
    <xf numFmtId="0" fontId="11" fillId="0" borderId="0" xfId="0" applyFont="1" applyAlignment="1">
      <alignment horizontal="justify" vertical="justify" wrapText="1"/>
    </xf>
    <xf numFmtId="0" fontId="0" fillId="0" borderId="1" xfId="0" applyBorder="1" applyAlignment="1">
      <alignment horizontal="center" vertical="center"/>
    </xf>
    <xf numFmtId="164" fontId="2" fillId="0" borderId="2" xfId="1" applyNumberFormat="1" applyFont="1" applyBorder="1" applyAlignment="1">
      <alignment horizontal="center" vertical="center"/>
    </xf>
    <xf numFmtId="164" fontId="3" fillId="2" borderId="2" xfId="1" applyNumberFormat="1" applyFont="1" applyFill="1" applyBorder="1" applyAlignment="1">
      <alignment horizontal="center" vertical="center"/>
    </xf>
    <xf numFmtId="0" fontId="0" fillId="5" borderId="1" xfId="0" applyFill="1" applyBorder="1" applyAlignment="1">
      <alignment horizontal="center" vertical="center" wrapText="1"/>
    </xf>
    <xf numFmtId="0" fontId="11" fillId="0" borderId="0" xfId="0" applyFont="1" applyAlignment="1">
      <alignment horizontal="justify" vertical="justify" wrapText="1"/>
    </xf>
    <xf numFmtId="0" fontId="2" fillId="0" borderId="1" xfId="0" applyFont="1" applyBorder="1" applyAlignment="1">
      <alignment horizontal="center" vertical="center" wrapText="1"/>
    </xf>
    <xf numFmtId="0" fontId="2" fillId="0" borderId="8" xfId="0" applyFont="1" applyBorder="1" applyAlignment="1">
      <alignment horizontal="center" vertical="center" wrapText="1"/>
    </xf>
    <xf numFmtId="0" fontId="0" fillId="0" borderId="1" xfId="0" applyBorder="1" applyAlignment="1">
      <alignment horizontal="center" vertical="center"/>
    </xf>
    <xf numFmtId="0" fontId="11" fillId="0" borderId="0" xfId="0" applyFont="1" applyAlignment="1">
      <alignment horizontal="justify" vertical="justify" wrapText="1"/>
    </xf>
    <xf numFmtId="0" fontId="2" fillId="0" borderId="1" xfId="0" applyFont="1" applyBorder="1" applyAlignment="1">
      <alignment horizontal="center" vertical="center" wrapText="1"/>
    </xf>
    <xf numFmtId="0" fontId="2" fillId="0" borderId="8" xfId="0" applyFont="1" applyBorder="1" applyAlignment="1">
      <alignment horizontal="center" vertical="center" wrapText="1"/>
    </xf>
    <xf numFmtId="0" fontId="0" fillId="0" borderId="1" xfId="0" applyBorder="1" applyAlignment="1">
      <alignment horizontal="center" vertical="center"/>
    </xf>
    <xf numFmtId="0" fontId="2" fillId="5" borderId="1" xfId="0" applyFont="1" applyFill="1" applyBorder="1" applyAlignment="1">
      <alignment horizontal="center" vertical="center" wrapText="1"/>
    </xf>
    <xf numFmtId="0" fontId="2" fillId="5" borderId="9" xfId="0" applyFont="1" applyFill="1" applyBorder="1" applyAlignment="1">
      <alignment horizontal="center" vertical="center" wrapText="1"/>
    </xf>
    <xf numFmtId="43" fontId="3" fillId="5" borderId="1" xfId="1" applyFont="1" applyFill="1" applyBorder="1" applyAlignment="1">
      <alignment horizontal="center" vertical="center"/>
    </xf>
    <xf numFmtId="164" fontId="3" fillId="5" borderId="9" xfId="1" applyNumberFormat="1" applyFont="1" applyFill="1" applyBorder="1" applyAlignment="1">
      <alignment horizontal="center" vertical="center"/>
    </xf>
    <xf numFmtId="0" fontId="2" fillId="5" borderId="1" xfId="0" applyFont="1" applyFill="1" applyBorder="1" applyAlignment="1">
      <alignment horizontal="center" vertical="center" wrapText="1"/>
    </xf>
    <xf numFmtId="0" fontId="2" fillId="5" borderId="9" xfId="0" applyFont="1" applyFill="1" applyBorder="1" applyAlignment="1">
      <alignment horizontal="center" vertical="center" wrapText="1"/>
    </xf>
    <xf numFmtId="0" fontId="11" fillId="0" borderId="22" xfId="0" applyFont="1" applyBorder="1" applyAlignment="1">
      <alignment horizontal="justify" vertical="justify" wrapText="1"/>
    </xf>
    <xf numFmtId="0" fontId="11" fillId="0" borderId="0" xfId="0" applyFont="1" applyAlignment="1">
      <alignment horizontal="justify" vertical="justify" wrapText="1"/>
    </xf>
    <xf numFmtId="0" fontId="4" fillId="0" borderId="0" xfId="0" applyFont="1" applyAlignment="1">
      <alignment horizontal="center" vertical="center"/>
    </xf>
    <xf numFmtId="0" fontId="6" fillId="0" borderId="0" xfId="0" applyFont="1" applyAlignment="1">
      <alignment horizontal="center"/>
    </xf>
    <xf numFmtId="9" fontId="3" fillId="0" borderId="1" xfId="0" applyNumberFormat="1" applyFont="1" applyBorder="1" applyAlignment="1">
      <alignment horizontal="center" vertical="center"/>
    </xf>
    <xf numFmtId="9" fontId="3" fillId="0" borderId="9" xfId="0" applyNumberFormat="1" applyFont="1" applyBorder="1" applyAlignment="1">
      <alignment horizontal="center" vertical="center"/>
    </xf>
    <xf numFmtId="0" fontId="0" fillId="0" borderId="11" xfId="0" applyBorder="1" applyAlignment="1">
      <alignment horizontal="center" vertical="center" wrapText="1"/>
    </xf>
    <xf numFmtId="0" fontId="0" fillId="0" borderId="12" xfId="0" applyBorder="1" applyAlignment="1">
      <alignment horizontal="center" vertical="center" wrapText="1"/>
    </xf>
    <xf numFmtId="0" fontId="3" fillId="0" borderId="1" xfId="0" applyFont="1" applyBorder="1" applyAlignment="1">
      <alignment horizontal="center" vertical="center"/>
    </xf>
    <xf numFmtId="0" fontId="3" fillId="0" borderId="9" xfId="0" applyFont="1" applyBorder="1" applyAlignment="1">
      <alignment horizontal="center" vertical="center"/>
    </xf>
    <xf numFmtId="0" fontId="2" fillId="0" borderId="1" xfId="0" applyFont="1" applyBorder="1" applyAlignment="1">
      <alignment horizontal="center" vertical="center" wrapText="1"/>
    </xf>
    <xf numFmtId="0" fontId="2" fillId="0" borderId="9" xfId="0" applyFont="1" applyBorder="1" applyAlignment="1">
      <alignment horizontal="center" vertical="center" wrapText="1"/>
    </xf>
    <xf numFmtId="0" fontId="2" fillId="0" borderId="24" xfId="0" applyFont="1" applyBorder="1" applyAlignment="1">
      <alignment horizontal="center" vertical="center" wrapText="1"/>
    </xf>
    <xf numFmtId="0" fontId="2" fillId="0" borderId="25" xfId="0" applyFont="1" applyBorder="1" applyAlignment="1">
      <alignment horizontal="center" vertical="center" wrapText="1"/>
    </xf>
    <xf numFmtId="0" fontId="2" fillId="0" borderId="26" xfId="0" applyFont="1" applyBorder="1" applyAlignment="1">
      <alignment horizontal="center" vertical="center" wrapText="1"/>
    </xf>
    <xf numFmtId="0" fontId="2" fillId="0" borderId="4" xfId="0" applyFont="1" applyBorder="1" applyAlignment="1">
      <alignment horizontal="center" vertical="center" wrapText="1"/>
    </xf>
    <xf numFmtId="0" fontId="2" fillId="0" borderId="27" xfId="0" applyFont="1" applyBorder="1" applyAlignment="1">
      <alignment horizontal="center" vertical="center" wrapText="1"/>
    </xf>
    <xf numFmtId="0" fontId="3" fillId="0" borderId="8" xfId="0" applyFont="1" applyBorder="1" applyAlignment="1">
      <alignment horizontal="center" vertical="center"/>
    </xf>
    <xf numFmtId="0" fontId="7" fillId="0" borderId="1" xfId="0" applyFont="1" applyBorder="1" applyAlignment="1">
      <alignment horizontal="right"/>
    </xf>
    <xf numFmtId="0" fontId="7" fillId="0" borderId="2" xfId="0" applyFont="1" applyBorder="1" applyAlignment="1">
      <alignment horizontal="right"/>
    </xf>
    <xf numFmtId="0" fontId="0" fillId="0" borderId="10" xfId="0" applyBorder="1" applyAlignment="1">
      <alignment horizontal="center" vertical="center" wrapText="1"/>
    </xf>
    <xf numFmtId="0" fontId="2" fillId="0" borderId="17" xfId="0" applyFont="1" applyBorder="1" applyAlignment="1">
      <alignment horizontal="center" vertical="center" wrapText="1"/>
    </xf>
    <xf numFmtId="0" fontId="2" fillId="0" borderId="23" xfId="0" applyFont="1" applyBorder="1" applyAlignment="1">
      <alignment horizontal="center" vertical="center" wrapText="1"/>
    </xf>
    <xf numFmtId="0" fontId="2" fillId="0" borderId="1" xfId="0" applyFont="1" applyBorder="1" applyAlignment="1">
      <alignment horizontal="right" vertical="center"/>
    </xf>
    <xf numFmtId="0" fontId="2" fillId="0" borderId="2" xfId="0" applyFont="1" applyBorder="1" applyAlignment="1">
      <alignment horizontal="right" vertical="center"/>
    </xf>
    <xf numFmtId="9" fontId="3" fillId="0" borderId="8" xfId="0" applyNumberFormat="1" applyFont="1" applyBorder="1" applyAlignment="1">
      <alignment horizontal="center" vertical="center"/>
    </xf>
    <xf numFmtId="0" fontId="2" fillId="0" borderId="8" xfId="0" applyFont="1" applyBorder="1" applyAlignment="1">
      <alignment horizontal="center" vertical="center" wrapText="1"/>
    </xf>
    <xf numFmtId="0" fontId="2" fillId="0" borderId="2" xfId="0" applyFont="1" applyBorder="1" applyAlignment="1">
      <alignment horizontal="center" vertical="center" wrapText="1"/>
    </xf>
    <xf numFmtId="0" fontId="2" fillId="0" borderId="15" xfId="0" applyFont="1" applyBorder="1" applyAlignment="1">
      <alignment horizontal="center" vertical="center" wrapText="1"/>
    </xf>
    <xf numFmtId="0" fontId="13" fillId="0" borderId="0" xfId="0" applyFont="1" applyAlignment="1">
      <alignment horizontal="left" wrapText="1"/>
    </xf>
    <xf numFmtId="0" fontId="0" fillId="0" borderId="28" xfId="0" applyBorder="1" applyAlignment="1">
      <alignment horizontal="center" vertical="center" wrapText="1"/>
    </xf>
    <xf numFmtId="0" fontId="0" fillId="0" borderId="29" xfId="0" applyBorder="1" applyAlignment="1">
      <alignment horizontal="center" vertical="center" wrapText="1"/>
    </xf>
    <xf numFmtId="0" fontId="14" fillId="0" borderId="22" xfId="0" applyFont="1" applyBorder="1" applyAlignment="1">
      <alignment horizontal="justify" vertical="justify" wrapText="1"/>
    </xf>
    <xf numFmtId="0" fontId="14" fillId="0" borderId="0" xfId="0" applyFont="1" applyAlignment="1">
      <alignment horizontal="justify" vertical="justify" wrapText="1"/>
    </xf>
    <xf numFmtId="0" fontId="13" fillId="0" borderId="0" xfId="0" applyFont="1" applyAlignment="1">
      <alignment horizontal="center" wrapText="1"/>
    </xf>
    <xf numFmtId="0" fontId="3" fillId="0" borderId="30" xfId="0" applyFont="1" applyBorder="1" applyAlignment="1">
      <alignment horizontal="center" vertical="center"/>
    </xf>
    <xf numFmtId="0" fontId="2" fillId="0" borderId="30" xfId="0" applyFont="1" applyBorder="1" applyAlignment="1">
      <alignment horizontal="center" vertical="center" wrapText="1"/>
    </xf>
    <xf numFmtId="0" fontId="14" fillId="0" borderId="22" xfId="0" applyFont="1" applyBorder="1" applyAlignment="1">
      <alignment horizontal="left" vertical="justify" wrapText="1" indent="5"/>
    </xf>
    <xf numFmtId="0" fontId="14" fillId="0" borderId="0" xfId="0" applyFont="1" applyAlignment="1">
      <alignment horizontal="left" vertical="justify" wrapText="1" indent="5"/>
    </xf>
    <xf numFmtId="9" fontId="3" fillId="0" borderId="30" xfId="0" applyNumberFormat="1" applyFont="1" applyBorder="1" applyAlignment="1">
      <alignment horizontal="center" vertical="center"/>
    </xf>
    <xf numFmtId="0" fontId="3" fillId="5" borderId="1" xfId="0" applyFont="1" applyFill="1" applyBorder="1" applyAlignment="1">
      <alignment horizontal="center" vertical="center"/>
    </xf>
    <xf numFmtId="0" fontId="3" fillId="5" borderId="9" xfId="0" applyFont="1" applyFill="1" applyBorder="1" applyAlignment="1">
      <alignment horizontal="center" vertical="center"/>
    </xf>
    <xf numFmtId="0" fontId="2" fillId="5" borderId="1" xfId="0" applyFont="1" applyFill="1" applyBorder="1" applyAlignment="1">
      <alignment horizontal="center" vertical="center" wrapText="1"/>
    </xf>
    <xf numFmtId="0" fontId="2" fillId="5" borderId="9" xfId="0" applyFont="1" applyFill="1" applyBorder="1" applyAlignment="1">
      <alignment horizontal="center" vertical="center" wrapText="1"/>
    </xf>
    <xf numFmtId="0" fontId="2" fillId="5" borderId="4" xfId="0" applyFont="1" applyFill="1" applyBorder="1" applyAlignment="1">
      <alignment horizontal="center" vertical="center" wrapText="1"/>
    </xf>
    <xf numFmtId="0" fontId="2" fillId="5" borderId="27" xfId="0" applyFont="1" applyFill="1" applyBorder="1" applyAlignment="1">
      <alignment horizontal="center" vertical="center" wrapText="1"/>
    </xf>
    <xf numFmtId="0" fontId="7" fillId="0" borderId="2" xfId="0" applyFont="1" applyBorder="1" applyAlignment="1">
      <alignment horizontal="right" vertical="center"/>
    </xf>
    <xf numFmtId="0" fontId="7" fillId="0" borderId="31" xfId="0" applyFont="1" applyBorder="1" applyAlignment="1">
      <alignment horizontal="right" vertical="center"/>
    </xf>
    <xf numFmtId="0" fontId="0" fillId="4" borderId="1" xfId="0" applyFill="1" applyBorder="1" applyAlignment="1">
      <alignment horizontal="center" vertical="center" wrapText="1"/>
    </xf>
    <xf numFmtId="9" fontId="0" fillId="0" borderId="29" xfId="0" applyNumberFormat="1" applyBorder="1" applyAlignment="1">
      <alignment horizontal="center" vertical="center" wrapText="1"/>
    </xf>
    <xf numFmtId="0" fontId="0" fillId="0" borderId="18" xfId="0" applyBorder="1" applyAlignment="1">
      <alignment horizontal="center" vertical="center" wrapText="1"/>
    </xf>
    <xf numFmtId="0" fontId="3" fillId="0" borderId="2" xfId="0" applyFont="1" applyBorder="1" applyAlignment="1">
      <alignment horizontal="center" vertical="center"/>
    </xf>
    <xf numFmtId="0" fontId="2" fillId="0" borderId="5" xfId="0" applyFont="1" applyBorder="1" applyAlignment="1">
      <alignment horizontal="center" vertical="center" wrapText="1"/>
    </xf>
    <xf numFmtId="0" fontId="2" fillId="0" borderId="6" xfId="0" applyFont="1" applyBorder="1" applyAlignment="1">
      <alignment horizontal="center" vertical="center" wrapText="1"/>
    </xf>
    <xf numFmtId="0" fontId="0" fillId="0" borderId="6" xfId="0" applyBorder="1" applyAlignment="1">
      <alignment horizontal="center" vertical="center"/>
    </xf>
    <xf numFmtId="0" fontId="0" fillId="0" borderId="1" xfId="0" applyBorder="1" applyAlignment="1">
      <alignment horizontal="center" vertical="center"/>
    </xf>
    <xf numFmtId="0" fontId="0" fillId="0" borderId="7" xfId="0" applyBorder="1" applyAlignment="1">
      <alignment horizontal="center" vertical="center" wrapText="1"/>
    </xf>
    <xf numFmtId="0" fontId="0" fillId="0" borderId="9" xfId="0" applyBorder="1" applyAlignment="1">
      <alignment horizontal="center" vertical="center" wrapText="1"/>
    </xf>
    <xf numFmtId="0" fontId="0" fillId="0" borderId="16" xfId="0" applyBorder="1" applyAlignment="1">
      <alignment horizontal="center" vertical="center" wrapText="1"/>
    </xf>
    <xf numFmtId="0" fontId="0" fillId="0" borderId="3" xfId="0" applyBorder="1" applyAlignment="1">
      <alignment horizontal="center" vertical="center" wrapText="1"/>
    </xf>
    <xf numFmtId="0" fontId="0" fillId="0" borderId="17" xfId="0" applyBorder="1" applyAlignment="1">
      <alignment horizontal="center" vertical="center" wrapText="1"/>
    </xf>
    <xf numFmtId="0" fontId="2" fillId="0" borderId="13" xfId="0" applyFont="1" applyBorder="1" applyAlignment="1">
      <alignment horizontal="center" vertical="center" wrapText="1"/>
    </xf>
    <xf numFmtId="0" fontId="2" fillId="0" borderId="14" xfId="0" applyFont="1" applyBorder="1" applyAlignment="1">
      <alignment horizontal="center" vertical="center" wrapText="1"/>
    </xf>
    <xf numFmtId="0" fontId="0" fillId="0" borderId="19" xfId="0" applyBorder="1" applyAlignment="1">
      <alignment horizontal="center" vertical="center"/>
    </xf>
    <xf numFmtId="0" fontId="0" fillId="0" borderId="20" xfId="0" applyBorder="1" applyAlignment="1">
      <alignment horizontal="center" vertical="center"/>
    </xf>
  </cellXfs>
  <cellStyles count="2">
    <cellStyle name="Comma" xfId="1" builtinId="3"/>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alcChain" Target="calcChain.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142E6BA-CCB0-4E6E-839A-F4C4142B6DDE}">
  <sheetPr>
    <pageSetUpPr fitToPage="1"/>
  </sheetPr>
  <dimension ref="A1:I21"/>
  <sheetViews>
    <sheetView topLeftCell="A7" zoomScaleNormal="100" workbookViewId="0">
      <selection sqref="A1:I17"/>
    </sheetView>
  </sheetViews>
  <sheetFormatPr defaultColWidth="8.6640625" defaultRowHeight="14.4" x14ac:dyDescent="0.3"/>
  <cols>
    <col min="1" max="1" width="7.33203125" customWidth="1"/>
    <col min="2" max="2" width="56" customWidth="1"/>
    <col min="3" max="3" width="20.21875" customWidth="1"/>
    <col min="4" max="4" width="12" style="1" customWidth="1"/>
    <col min="5" max="5" width="12.109375" style="1" customWidth="1"/>
    <col min="6" max="6" width="10.77734375" style="1" customWidth="1"/>
    <col min="7" max="7" width="11.109375" style="1" bestFit="1" customWidth="1"/>
    <col min="8" max="8" width="10.44140625" customWidth="1"/>
    <col min="9" max="9" width="12.33203125" bestFit="1" customWidth="1"/>
  </cols>
  <sheetData>
    <row r="1" spans="1:9" ht="21" x14ac:dyDescent="0.4">
      <c r="A1" s="95" t="s">
        <v>9</v>
      </c>
      <c r="B1" s="95"/>
      <c r="C1" s="95"/>
      <c r="D1" s="95"/>
      <c r="E1" s="95"/>
      <c r="F1" s="95"/>
      <c r="G1" s="95"/>
      <c r="H1" s="95"/>
      <c r="I1" s="95"/>
    </row>
    <row r="2" spans="1:9" x14ac:dyDescent="0.3">
      <c r="H2" s="7" t="s">
        <v>30</v>
      </c>
    </row>
    <row r="3" spans="1:9" ht="15" customHeight="1" thickBot="1" x14ac:dyDescent="0.35">
      <c r="A3" s="94" t="s">
        <v>29</v>
      </c>
      <c r="B3" s="94"/>
      <c r="C3" s="94"/>
      <c r="D3" s="94"/>
      <c r="E3" s="94"/>
      <c r="F3" s="94"/>
      <c r="G3" s="94"/>
      <c r="H3" s="94"/>
      <c r="I3" s="94"/>
    </row>
    <row r="4" spans="1:9" ht="13.8" customHeight="1" thickBot="1" x14ac:dyDescent="0.35">
      <c r="A4" s="102" t="s">
        <v>0</v>
      </c>
      <c r="B4" s="102" t="s">
        <v>7</v>
      </c>
      <c r="C4" s="119" t="s">
        <v>28</v>
      </c>
      <c r="D4" s="104" t="s">
        <v>1</v>
      </c>
      <c r="E4" s="105"/>
      <c r="F4" s="105"/>
      <c r="G4" s="105"/>
      <c r="H4" s="105"/>
      <c r="I4" s="106"/>
    </row>
    <row r="5" spans="1:9" ht="72" customHeight="1" x14ac:dyDescent="0.3">
      <c r="A5" s="102"/>
      <c r="B5" s="102"/>
      <c r="C5" s="119"/>
      <c r="D5" s="120" t="s">
        <v>32</v>
      </c>
      <c r="E5" s="107"/>
      <c r="F5" s="113" t="s">
        <v>33</v>
      </c>
      <c r="G5" s="114"/>
      <c r="H5" s="107" t="s">
        <v>35</v>
      </c>
      <c r="I5" s="108"/>
    </row>
    <row r="6" spans="1:9" ht="34.200000000000003" customHeight="1" x14ac:dyDescent="0.3">
      <c r="A6" s="102"/>
      <c r="B6" s="102"/>
      <c r="C6" s="119"/>
      <c r="D6" s="29" t="s">
        <v>39</v>
      </c>
      <c r="E6" s="28" t="s">
        <v>40</v>
      </c>
      <c r="F6" s="28" t="s">
        <v>39</v>
      </c>
      <c r="G6" s="28" t="s">
        <v>40</v>
      </c>
      <c r="H6" s="28" t="s">
        <v>39</v>
      </c>
      <c r="I6" s="34" t="s">
        <v>40</v>
      </c>
    </row>
    <row r="7" spans="1:9" ht="132" x14ac:dyDescent="0.3">
      <c r="A7" s="2">
        <v>1</v>
      </c>
      <c r="B7" s="6" t="s">
        <v>31</v>
      </c>
      <c r="C7" s="33">
        <v>58000</v>
      </c>
      <c r="D7" s="36">
        <f>565268/58000</f>
        <v>9.7460000000000004</v>
      </c>
      <c r="E7" s="4">
        <f>D7*C7</f>
        <v>565268</v>
      </c>
      <c r="F7" s="31">
        <v>7.15</v>
      </c>
      <c r="G7" s="30">
        <f>C7*F7</f>
        <v>414700</v>
      </c>
      <c r="H7" s="3">
        <v>6.92</v>
      </c>
      <c r="I7" s="35">
        <f>H7*C7</f>
        <v>401360</v>
      </c>
    </row>
    <row r="8" spans="1:9" ht="15.6" x14ac:dyDescent="0.3">
      <c r="A8" s="115" t="s">
        <v>5</v>
      </c>
      <c r="B8" s="115"/>
      <c r="C8" s="116"/>
      <c r="D8" s="109" t="s">
        <v>4</v>
      </c>
      <c r="E8" s="100"/>
      <c r="F8" s="100" t="s">
        <v>4</v>
      </c>
      <c r="G8" s="100"/>
      <c r="H8" s="100" t="s">
        <v>4</v>
      </c>
      <c r="I8" s="101"/>
    </row>
    <row r="9" spans="1:9" ht="34.200000000000003" customHeight="1" x14ac:dyDescent="0.3">
      <c r="A9" s="115" t="s">
        <v>2</v>
      </c>
      <c r="B9" s="115"/>
      <c r="C9" s="116"/>
      <c r="D9" s="118" t="s">
        <v>41</v>
      </c>
      <c r="E9" s="102"/>
      <c r="F9" s="102" t="s">
        <v>38</v>
      </c>
      <c r="G9" s="102"/>
      <c r="H9" s="102" t="s">
        <v>36</v>
      </c>
      <c r="I9" s="103"/>
    </row>
    <row r="10" spans="1:9" ht="15.6" x14ac:dyDescent="0.3">
      <c r="A10" s="115" t="s">
        <v>3</v>
      </c>
      <c r="B10" s="115"/>
      <c r="C10" s="116"/>
      <c r="D10" s="117" t="s">
        <v>6</v>
      </c>
      <c r="E10" s="96"/>
      <c r="F10" s="96" t="s">
        <v>6</v>
      </c>
      <c r="G10" s="96"/>
      <c r="H10" s="96" t="s">
        <v>6</v>
      </c>
      <c r="I10" s="97"/>
    </row>
    <row r="11" spans="1:9" ht="15" thickBot="1" x14ac:dyDescent="0.35">
      <c r="A11" s="110" t="s">
        <v>8</v>
      </c>
      <c r="B11" s="110"/>
      <c r="C11" s="111"/>
      <c r="D11" s="112" t="s">
        <v>10</v>
      </c>
      <c r="E11" s="98"/>
      <c r="F11" s="98" t="s">
        <v>10</v>
      </c>
      <c r="G11" s="98"/>
      <c r="H11" s="98" t="s">
        <v>10</v>
      </c>
      <c r="I11" s="99"/>
    </row>
    <row r="12" spans="1:9" ht="14.4" customHeight="1" x14ac:dyDescent="0.3">
      <c r="A12" s="92" t="s">
        <v>42</v>
      </c>
      <c r="B12" s="92"/>
      <c r="C12" s="92"/>
      <c r="D12" s="93"/>
      <c r="E12" s="93"/>
      <c r="F12" s="93"/>
      <c r="G12" s="93"/>
      <c r="H12" s="93"/>
      <c r="I12" s="93"/>
    </row>
    <row r="13" spans="1:9" ht="14.4" customHeight="1" x14ac:dyDescent="0.3">
      <c r="A13" s="93"/>
      <c r="B13" s="93"/>
      <c r="C13" s="93"/>
      <c r="D13" s="93"/>
      <c r="E13" s="93"/>
      <c r="F13" s="93"/>
      <c r="G13" s="93"/>
      <c r="H13" s="93"/>
      <c r="I13" s="93"/>
    </row>
    <row r="14" spans="1:9" ht="14.4" customHeight="1" x14ac:dyDescent="0.3">
      <c r="A14" s="93"/>
      <c r="B14" s="93"/>
      <c r="C14" s="93"/>
      <c r="D14" s="93"/>
      <c r="E14" s="93"/>
      <c r="F14" s="93"/>
      <c r="G14" s="93"/>
      <c r="H14" s="93"/>
      <c r="I14" s="93"/>
    </row>
    <row r="15" spans="1:9" ht="12" customHeight="1" x14ac:dyDescent="0.3">
      <c r="A15" s="93"/>
      <c r="B15" s="93"/>
      <c r="C15" s="93"/>
      <c r="D15" s="93"/>
      <c r="E15" s="93"/>
      <c r="F15" s="93"/>
      <c r="G15" s="93"/>
      <c r="H15" s="93"/>
      <c r="I15" s="93"/>
    </row>
    <row r="16" spans="1:9" ht="6" hidden="1" customHeight="1" x14ac:dyDescent="0.3">
      <c r="A16" s="93"/>
      <c r="B16" s="93"/>
      <c r="C16" s="93"/>
      <c r="D16" s="93"/>
      <c r="E16" s="93"/>
      <c r="F16" s="93"/>
      <c r="G16" s="93"/>
      <c r="H16" s="93"/>
      <c r="I16" s="93"/>
    </row>
    <row r="17" spans="1:9" ht="15.6" customHeight="1" x14ac:dyDescent="0.3">
      <c r="A17" s="93"/>
      <c r="B17" s="93"/>
      <c r="C17" s="93"/>
      <c r="D17" s="93"/>
      <c r="E17" s="93"/>
      <c r="F17" s="93"/>
      <c r="G17" s="93"/>
      <c r="H17" s="93"/>
      <c r="I17" s="93"/>
    </row>
    <row r="18" spans="1:9" ht="22.2" customHeight="1" x14ac:dyDescent="0.3">
      <c r="A18" s="8"/>
      <c r="B18" s="8"/>
      <c r="C18" s="8"/>
      <c r="D18" s="8"/>
      <c r="E18" s="8"/>
      <c r="F18" s="8"/>
      <c r="G18" s="8"/>
    </row>
    <row r="20" spans="1:9" ht="15.6" x14ac:dyDescent="0.3">
      <c r="A20" s="27" t="s">
        <v>26</v>
      </c>
    </row>
    <row r="21" spans="1:9" ht="15.6" x14ac:dyDescent="0.3">
      <c r="A21" s="27" t="s">
        <v>27</v>
      </c>
    </row>
  </sheetData>
  <mergeCells count="26">
    <mergeCell ref="F5:G5"/>
    <mergeCell ref="A10:C10"/>
    <mergeCell ref="D10:E10"/>
    <mergeCell ref="B4:B6"/>
    <mergeCell ref="A4:A6"/>
    <mergeCell ref="A9:C9"/>
    <mergeCell ref="D9:E9"/>
    <mergeCell ref="A8:C8"/>
    <mergeCell ref="C4:C6"/>
    <mergeCell ref="D5:E5"/>
    <mergeCell ref="A12:I17"/>
    <mergeCell ref="A3:I3"/>
    <mergeCell ref="A1:I1"/>
    <mergeCell ref="H10:I10"/>
    <mergeCell ref="H11:I11"/>
    <mergeCell ref="H8:I8"/>
    <mergeCell ref="H9:I9"/>
    <mergeCell ref="D4:I4"/>
    <mergeCell ref="H5:I5"/>
    <mergeCell ref="F8:G8"/>
    <mergeCell ref="F9:G9"/>
    <mergeCell ref="F10:G10"/>
    <mergeCell ref="F11:G11"/>
    <mergeCell ref="D8:E8"/>
    <mergeCell ref="A11:C11"/>
    <mergeCell ref="D11:E11"/>
  </mergeCells>
  <phoneticPr fontId="5" type="noConversion"/>
  <pageMargins left="0.7" right="0.7" top="0.75" bottom="0.75" header="0.3" footer="0.3"/>
  <pageSetup paperSize="9" scale="86"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213A6E0-F56E-40D3-878C-4F141983BD7F}">
  <sheetPr>
    <pageSetUpPr fitToPage="1"/>
  </sheetPr>
  <dimension ref="A1:N23"/>
  <sheetViews>
    <sheetView topLeftCell="A10" workbookViewId="0">
      <selection activeCell="G19" sqref="G19"/>
    </sheetView>
  </sheetViews>
  <sheetFormatPr defaultColWidth="8.6640625" defaultRowHeight="14.4" x14ac:dyDescent="0.3"/>
  <cols>
    <col min="1" max="1" width="7.33203125" customWidth="1"/>
    <col min="2" max="2" width="42.88671875" bestFit="1" customWidth="1"/>
    <col min="3" max="3" width="12.88671875" customWidth="1"/>
    <col min="4" max="4" width="10.88671875" style="1" customWidth="1"/>
    <col min="5" max="5" width="15.21875" style="1" bestFit="1" customWidth="1"/>
    <col min="6" max="6" width="11" style="1" customWidth="1"/>
    <col min="7" max="7" width="13.6640625" style="1" bestFit="1" customWidth="1"/>
    <col min="8" max="8" width="9.6640625" style="1" bestFit="1" customWidth="1"/>
    <col min="9" max="9" width="13.6640625" style="1" bestFit="1" customWidth="1"/>
    <col min="10" max="10" width="10" customWidth="1"/>
    <col min="11" max="11" width="9.77734375" customWidth="1"/>
    <col min="12" max="12" width="10.6640625" customWidth="1"/>
    <col min="13" max="13" width="11.6640625" customWidth="1"/>
  </cols>
  <sheetData>
    <row r="1" spans="1:13" ht="21" x14ac:dyDescent="0.4">
      <c r="A1" s="95" t="s">
        <v>9</v>
      </c>
      <c r="B1" s="95"/>
      <c r="C1" s="95"/>
      <c r="D1" s="95"/>
      <c r="E1" s="95"/>
      <c r="F1" s="95"/>
      <c r="G1" s="95"/>
      <c r="H1" s="95"/>
      <c r="I1" s="95"/>
      <c r="J1" s="95"/>
      <c r="K1" s="95"/>
      <c r="L1" s="95"/>
      <c r="M1" s="95"/>
    </row>
    <row r="2" spans="1:13" x14ac:dyDescent="0.3">
      <c r="K2" s="1" t="s">
        <v>12</v>
      </c>
      <c r="L2" s="7" t="s">
        <v>30</v>
      </c>
    </row>
    <row r="3" spans="1:13" ht="15" customHeight="1" thickBot="1" x14ac:dyDescent="0.35">
      <c r="A3" s="94" t="s">
        <v>43</v>
      </c>
      <c r="B3" s="94"/>
      <c r="C3" s="94"/>
      <c r="D3" s="94"/>
      <c r="E3" s="94"/>
      <c r="F3" s="94"/>
      <c r="G3" s="94"/>
      <c r="H3" s="94"/>
      <c r="I3" s="94"/>
      <c r="J3" s="94"/>
      <c r="K3" s="94"/>
      <c r="L3" s="94"/>
      <c r="M3" s="94"/>
    </row>
    <row r="4" spans="1:13" ht="13.8" customHeight="1" thickBot="1" x14ac:dyDescent="0.35">
      <c r="A4" s="102" t="s">
        <v>0</v>
      </c>
      <c r="B4" s="102" t="s">
        <v>7</v>
      </c>
      <c r="C4" s="119" t="s">
        <v>28</v>
      </c>
      <c r="D4" s="104" t="s">
        <v>1</v>
      </c>
      <c r="E4" s="105"/>
      <c r="F4" s="105"/>
      <c r="G4" s="105"/>
      <c r="H4" s="105"/>
      <c r="I4" s="105"/>
      <c r="J4" s="105"/>
      <c r="K4" s="105"/>
      <c r="L4" s="105"/>
      <c r="M4" s="106"/>
    </row>
    <row r="5" spans="1:13" ht="72" customHeight="1" x14ac:dyDescent="0.3">
      <c r="A5" s="102"/>
      <c r="B5" s="102"/>
      <c r="C5" s="119"/>
      <c r="D5" s="120" t="s">
        <v>32</v>
      </c>
      <c r="E5" s="107"/>
      <c r="F5" s="113" t="s">
        <v>51</v>
      </c>
      <c r="G5" s="114"/>
      <c r="H5" s="113" t="s">
        <v>33</v>
      </c>
      <c r="I5" s="114"/>
      <c r="J5" s="113" t="s">
        <v>34</v>
      </c>
      <c r="K5" s="114"/>
      <c r="L5" s="107" t="s">
        <v>35</v>
      </c>
      <c r="M5" s="108"/>
    </row>
    <row r="6" spans="1:13" ht="33.6" customHeight="1" x14ac:dyDescent="0.3">
      <c r="A6" s="102"/>
      <c r="B6" s="102"/>
      <c r="C6" s="119"/>
      <c r="D6" s="29" t="s">
        <v>39</v>
      </c>
      <c r="E6" s="28" t="s">
        <v>40</v>
      </c>
      <c r="F6" s="28" t="s">
        <v>39</v>
      </c>
      <c r="G6" s="28" t="s">
        <v>40</v>
      </c>
      <c r="H6" s="28" t="s">
        <v>39</v>
      </c>
      <c r="I6" s="28" t="s">
        <v>40</v>
      </c>
      <c r="J6" s="28" t="s">
        <v>39</v>
      </c>
      <c r="K6" s="28" t="s">
        <v>40</v>
      </c>
      <c r="L6" s="28" t="s">
        <v>39</v>
      </c>
      <c r="M6" s="34" t="s">
        <v>40</v>
      </c>
    </row>
    <row r="7" spans="1:13" ht="89.4" customHeight="1" x14ac:dyDescent="0.3">
      <c r="A7" s="2">
        <v>1</v>
      </c>
      <c r="B7" s="32" t="s">
        <v>11</v>
      </c>
      <c r="C7" s="33">
        <v>275000</v>
      </c>
      <c r="D7" s="36">
        <f>46.5/100</f>
        <v>0.46500000000000002</v>
      </c>
      <c r="E7" s="4">
        <f>D7*C7</f>
        <v>127875</v>
      </c>
      <c r="F7" s="31">
        <v>0.44</v>
      </c>
      <c r="G7" s="30">
        <f>C7*F7</f>
        <v>121000</v>
      </c>
      <c r="H7" s="31">
        <v>0.45</v>
      </c>
      <c r="I7" s="30">
        <f>C7*H7</f>
        <v>123750</v>
      </c>
      <c r="J7" s="31">
        <v>0.65</v>
      </c>
      <c r="K7" s="30">
        <f>J7*C7</f>
        <v>178750</v>
      </c>
      <c r="L7" s="39">
        <v>0.442</v>
      </c>
      <c r="M7" s="40">
        <f>L7*C7</f>
        <v>121550</v>
      </c>
    </row>
    <row r="8" spans="1:13" ht="15.6" x14ac:dyDescent="0.3">
      <c r="A8" s="115" t="s">
        <v>5</v>
      </c>
      <c r="B8" s="115"/>
      <c r="C8" s="116"/>
      <c r="D8" s="109" t="s">
        <v>4</v>
      </c>
      <c r="E8" s="100"/>
      <c r="F8" s="100" t="s">
        <v>4</v>
      </c>
      <c r="G8" s="100"/>
      <c r="H8" s="100" t="s">
        <v>4</v>
      </c>
      <c r="I8" s="100"/>
      <c r="J8" s="100" t="s">
        <v>4</v>
      </c>
      <c r="K8" s="100"/>
      <c r="L8" s="100" t="s">
        <v>4</v>
      </c>
      <c r="M8" s="101"/>
    </row>
    <row r="9" spans="1:13" ht="47.4" customHeight="1" x14ac:dyDescent="0.3">
      <c r="A9" s="115" t="s">
        <v>2</v>
      </c>
      <c r="B9" s="115"/>
      <c r="C9" s="116"/>
      <c r="D9" s="118" t="s">
        <v>45</v>
      </c>
      <c r="E9" s="102"/>
      <c r="F9" s="102" t="s">
        <v>44</v>
      </c>
      <c r="G9" s="102"/>
      <c r="H9" s="102" t="s">
        <v>37</v>
      </c>
      <c r="I9" s="102"/>
      <c r="J9" s="102" t="s">
        <v>38</v>
      </c>
      <c r="K9" s="102"/>
      <c r="L9" s="102" t="s">
        <v>37</v>
      </c>
      <c r="M9" s="103"/>
    </row>
    <row r="10" spans="1:13" ht="15.6" x14ac:dyDescent="0.3">
      <c r="A10" s="115" t="s">
        <v>3</v>
      </c>
      <c r="B10" s="115"/>
      <c r="C10" s="116"/>
      <c r="D10" s="117" t="s">
        <v>6</v>
      </c>
      <c r="E10" s="96"/>
      <c r="F10" s="96" t="s">
        <v>6</v>
      </c>
      <c r="G10" s="96"/>
      <c r="H10" s="96" t="s">
        <v>6</v>
      </c>
      <c r="I10" s="96"/>
      <c r="J10" s="96" t="s">
        <v>6</v>
      </c>
      <c r="K10" s="96"/>
      <c r="L10" s="96" t="s">
        <v>6</v>
      </c>
      <c r="M10" s="97"/>
    </row>
    <row r="11" spans="1:13" ht="14.4" customHeight="1" thickBot="1" x14ac:dyDescent="0.35">
      <c r="A11" s="110" t="s">
        <v>8</v>
      </c>
      <c r="B11" s="110"/>
      <c r="C11" s="111"/>
      <c r="D11" s="122" t="s">
        <v>10</v>
      </c>
      <c r="E11" s="123"/>
      <c r="F11" s="122" t="s">
        <v>10</v>
      </c>
      <c r="G11" s="123"/>
      <c r="H11" s="122" t="s">
        <v>10</v>
      </c>
      <c r="I11" s="123"/>
      <c r="J11" s="122" t="s">
        <v>10</v>
      </c>
      <c r="K11" s="123"/>
      <c r="L11" s="122" t="s">
        <v>10</v>
      </c>
      <c r="M11" s="123"/>
    </row>
    <row r="12" spans="1:13" ht="14.4" customHeight="1" x14ac:dyDescent="0.3">
      <c r="A12" s="92" t="s">
        <v>50</v>
      </c>
      <c r="B12" s="92"/>
      <c r="C12" s="92"/>
      <c r="D12" s="93"/>
      <c r="E12" s="93"/>
      <c r="F12" s="93"/>
      <c r="G12" s="93"/>
      <c r="H12" s="93"/>
      <c r="I12" s="93"/>
      <c r="J12" s="93"/>
      <c r="K12" s="93"/>
      <c r="L12" s="93"/>
      <c r="M12" s="93"/>
    </row>
    <row r="13" spans="1:13" ht="14.4" customHeight="1" x14ac:dyDescent="0.3">
      <c r="A13" s="93"/>
      <c r="B13" s="93"/>
      <c r="C13" s="93"/>
      <c r="D13" s="93"/>
      <c r="E13" s="93"/>
      <c r="F13" s="93"/>
      <c r="G13" s="93"/>
      <c r="H13" s="93"/>
      <c r="I13" s="93"/>
      <c r="J13" s="93"/>
      <c r="K13" s="93"/>
      <c r="L13" s="93"/>
      <c r="M13" s="93"/>
    </row>
    <row r="14" spans="1:13" ht="14.4" customHeight="1" x14ac:dyDescent="0.3">
      <c r="A14" s="93"/>
      <c r="B14" s="93"/>
      <c r="C14" s="93"/>
      <c r="D14" s="93"/>
      <c r="E14" s="93"/>
      <c r="F14" s="93"/>
      <c r="G14" s="93"/>
      <c r="H14" s="93"/>
      <c r="I14" s="93"/>
      <c r="J14" s="93"/>
      <c r="K14" s="93"/>
      <c r="L14" s="93"/>
      <c r="M14" s="93"/>
    </row>
    <row r="15" spans="1:13" ht="14.4" customHeight="1" x14ac:dyDescent="0.3">
      <c r="A15" s="93"/>
      <c r="B15" s="93"/>
      <c r="C15" s="93"/>
      <c r="D15" s="93"/>
      <c r="E15" s="93"/>
      <c r="F15" s="93"/>
      <c r="G15" s="93"/>
      <c r="H15" s="93"/>
      <c r="I15" s="93"/>
      <c r="J15" s="93"/>
      <c r="K15" s="93"/>
      <c r="L15" s="93"/>
      <c r="M15" s="93"/>
    </row>
    <row r="16" spans="1:13" ht="14.4" customHeight="1" x14ac:dyDescent="0.3">
      <c r="A16" s="93"/>
      <c r="B16" s="93"/>
      <c r="C16" s="93"/>
      <c r="D16" s="93"/>
      <c r="E16" s="93"/>
      <c r="F16" s="93"/>
      <c r="G16" s="93"/>
      <c r="H16" s="93"/>
      <c r="I16" s="93"/>
      <c r="J16" s="93"/>
      <c r="K16" s="93"/>
      <c r="L16" s="93"/>
      <c r="M16" s="93"/>
    </row>
    <row r="17" spans="1:14" ht="1.2" customHeight="1" x14ac:dyDescent="0.3">
      <c r="A17" s="93"/>
      <c r="B17" s="93"/>
      <c r="C17" s="93"/>
      <c r="D17" s="93"/>
      <c r="E17" s="93"/>
      <c r="F17" s="93"/>
      <c r="G17" s="93"/>
      <c r="H17" s="93"/>
      <c r="I17" s="93"/>
      <c r="J17" s="93"/>
      <c r="K17" s="93"/>
      <c r="L17" s="93"/>
      <c r="M17" s="93"/>
    </row>
    <row r="18" spans="1:14" ht="1.2" customHeight="1" x14ac:dyDescent="0.3">
      <c r="A18" s="8"/>
      <c r="B18" s="8"/>
      <c r="C18" s="8"/>
      <c r="D18" s="8"/>
      <c r="E18" s="8"/>
      <c r="F18" s="8"/>
      <c r="G18" s="8"/>
      <c r="H18" s="8"/>
      <c r="I18" s="8"/>
    </row>
    <row r="19" spans="1:14" ht="55.2" customHeight="1" x14ac:dyDescent="0.3"/>
    <row r="20" spans="1:14" ht="29.4" customHeight="1" x14ac:dyDescent="0.4">
      <c r="A20" s="38" t="s">
        <v>26</v>
      </c>
      <c r="E20" s="121" t="s">
        <v>48</v>
      </c>
      <c r="F20" s="121"/>
      <c r="G20" s="121"/>
      <c r="K20" s="121" t="s">
        <v>49</v>
      </c>
      <c r="L20" s="121"/>
      <c r="M20" s="121"/>
      <c r="N20" s="37"/>
    </row>
    <row r="21" spans="1:14" ht="15.6" customHeight="1" x14ac:dyDescent="0.4">
      <c r="A21" s="38" t="s">
        <v>46</v>
      </c>
      <c r="E21" s="121"/>
      <c r="F21" s="121"/>
      <c r="G21" s="121"/>
      <c r="K21" s="121"/>
      <c r="L21" s="121"/>
      <c r="M21" s="121"/>
      <c r="N21" s="37"/>
    </row>
    <row r="22" spans="1:14" ht="14.4" customHeight="1" x14ac:dyDescent="0.4">
      <c r="A22" s="38" t="s">
        <v>47</v>
      </c>
      <c r="E22" s="121"/>
      <c r="F22" s="121"/>
      <c r="G22" s="121"/>
      <c r="K22" s="121"/>
      <c r="L22" s="121"/>
      <c r="M22" s="121"/>
      <c r="N22" s="37"/>
    </row>
    <row r="23" spans="1:14" ht="14.4" customHeight="1" x14ac:dyDescent="0.4">
      <c r="K23" s="121"/>
      <c r="L23" s="121"/>
      <c r="M23" s="121"/>
      <c r="N23" s="37"/>
    </row>
  </sheetData>
  <mergeCells count="38">
    <mergeCell ref="H8:I8"/>
    <mergeCell ref="A4:A6"/>
    <mergeCell ref="B4:B6"/>
    <mergeCell ref="C4:C6"/>
    <mergeCell ref="D5:E5"/>
    <mergeCell ref="F5:G5"/>
    <mergeCell ref="J5:K5"/>
    <mergeCell ref="L5:M5"/>
    <mergeCell ref="A11:C11"/>
    <mergeCell ref="A12:M17"/>
    <mergeCell ref="A9:C9"/>
    <mergeCell ref="D9:E9"/>
    <mergeCell ref="F9:G9"/>
    <mergeCell ref="H9:I9"/>
    <mergeCell ref="A10:C10"/>
    <mergeCell ref="D10:E10"/>
    <mergeCell ref="F10:G10"/>
    <mergeCell ref="H10:I10"/>
    <mergeCell ref="H5:I5"/>
    <mergeCell ref="A8:C8"/>
    <mergeCell ref="D8:E8"/>
    <mergeCell ref="F8:G8"/>
    <mergeCell ref="E20:G22"/>
    <mergeCell ref="K20:M23"/>
    <mergeCell ref="A3:M3"/>
    <mergeCell ref="A1:M1"/>
    <mergeCell ref="D4:M4"/>
    <mergeCell ref="D11:E11"/>
    <mergeCell ref="F11:G11"/>
    <mergeCell ref="H11:I11"/>
    <mergeCell ref="J11:K11"/>
    <mergeCell ref="L11:M11"/>
    <mergeCell ref="J8:K8"/>
    <mergeCell ref="L8:M8"/>
    <mergeCell ref="J9:K9"/>
    <mergeCell ref="L9:M9"/>
    <mergeCell ref="J10:K10"/>
    <mergeCell ref="L10:M10"/>
  </mergeCells>
  <pageMargins left="0.7" right="0.7" top="0.75" bottom="0.75" header="0.3" footer="0.3"/>
  <pageSetup paperSize="9" scale="73" fitToHeight="0"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8231ED9-2DA8-4ABC-96D3-8EA136A19C4E}">
  <dimension ref="A1:J23"/>
  <sheetViews>
    <sheetView workbookViewId="0">
      <selection activeCell="A12" sqref="A12:I17"/>
    </sheetView>
  </sheetViews>
  <sheetFormatPr defaultColWidth="8.6640625" defaultRowHeight="14.4" x14ac:dyDescent="0.3"/>
  <cols>
    <col min="1" max="1" width="7.33203125" customWidth="1"/>
    <col min="2" max="2" width="37.44140625" customWidth="1"/>
    <col min="3" max="3" width="12.88671875" customWidth="1"/>
    <col min="4" max="4" width="11" style="1" customWidth="1"/>
    <col min="5" max="5" width="13.6640625" style="1" bestFit="1" customWidth="1"/>
    <col min="6" max="6" width="9.6640625" style="1" bestFit="1" customWidth="1"/>
    <col min="7" max="7" width="13.6640625" style="1" bestFit="1" customWidth="1"/>
    <col min="8" max="8" width="10.6640625" customWidth="1"/>
    <col min="9" max="9" width="15.33203125" customWidth="1"/>
  </cols>
  <sheetData>
    <row r="1" spans="1:9" ht="21" x14ac:dyDescent="0.4">
      <c r="A1" s="95" t="s">
        <v>9</v>
      </c>
      <c r="B1" s="95"/>
      <c r="C1" s="95"/>
      <c r="D1" s="95"/>
      <c r="E1" s="95"/>
      <c r="F1" s="95"/>
      <c r="G1" s="95"/>
      <c r="H1" s="95"/>
      <c r="I1" s="95"/>
    </row>
    <row r="2" spans="1:9" x14ac:dyDescent="0.3">
      <c r="G2" s="48" t="s">
        <v>12</v>
      </c>
      <c r="H2" s="7" t="s">
        <v>52</v>
      </c>
    </row>
    <row r="3" spans="1:9" ht="15" customHeight="1" thickBot="1" x14ac:dyDescent="0.35">
      <c r="A3" s="94" t="s">
        <v>43</v>
      </c>
      <c r="B3" s="94"/>
      <c r="C3" s="94"/>
      <c r="D3" s="94"/>
      <c r="E3" s="94"/>
      <c r="F3" s="94"/>
      <c r="G3" s="94"/>
      <c r="H3" s="94"/>
      <c r="I3" s="94"/>
    </row>
    <row r="4" spans="1:9" ht="13.8" customHeight="1" thickBot="1" x14ac:dyDescent="0.35">
      <c r="A4" s="102" t="s">
        <v>0</v>
      </c>
      <c r="B4" s="102" t="s">
        <v>7</v>
      </c>
      <c r="C4" s="119" t="s">
        <v>28</v>
      </c>
      <c r="D4" s="105"/>
      <c r="E4" s="105"/>
      <c r="F4" s="105"/>
      <c r="G4" s="105"/>
      <c r="H4" s="105"/>
      <c r="I4" s="106"/>
    </row>
    <row r="5" spans="1:9" ht="68.400000000000006" customHeight="1" x14ac:dyDescent="0.3">
      <c r="A5" s="102"/>
      <c r="B5" s="102"/>
      <c r="C5" s="119"/>
      <c r="D5" s="113" t="s">
        <v>53</v>
      </c>
      <c r="E5" s="114"/>
      <c r="F5" s="113" t="s">
        <v>33</v>
      </c>
      <c r="G5" s="114"/>
      <c r="H5" s="107" t="s">
        <v>35</v>
      </c>
      <c r="I5" s="108"/>
    </row>
    <row r="6" spans="1:9" ht="33.6" customHeight="1" x14ac:dyDescent="0.3">
      <c r="A6" s="102"/>
      <c r="B6" s="102"/>
      <c r="C6" s="119"/>
      <c r="D6" s="50" t="s">
        <v>39</v>
      </c>
      <c r="E6" s="50" t="s">
        <v>40</v>
      </c>
      <c r="F6" s="50" t="s">
        <v>39</v>
      </c>
      <c r="G6" s="50" t="s">
        <v>40</v>
      </c>
      <c r="H6" s="50" t="s">
        <v>39</v>
      </c>
      <c r="I6" s="51" t="s">
        <v>40</v>
      </c>
    </row>
    <row r="7" spans="1:9" ht="85.8" customHeight="1" x14ac:dyDescent="0.3">
      <c r="A7" s="42">
        <v>1</v>
      </c>
      <c r="B7" s="52" t="s">
        <v>11</v>
      </c>
      <c r="C7" s="33">
        <v>200000</v>
      </c>
      <c r="D7" s="31">
        <v>0.45</v>
      </c>
      <c r="E7" s="30">
        <f>C7*D7</f>
        <v>90000</v>
      </c>
      <c r="F7" s="31">
        <v>0.46</v>
      </c>
      <c r="G7" s="30">
        <f>C7*F7</f>
        <v>92000</v>
      </c>
      <c r="H7" s="39">
        <v>0.43690000000000001</v>
      </c>
      <c r="I7" s="40">
        <f>H7*C7</f>
        <v>87380</v>
      </c>
    </row>
    <row r="8" spans="1:9" ht="15.6" x14ac:dyDescent="0.3">
      <c r="A8" s="115" t="s">
        <v>5</v>
      </c>
      <c r="B8" s="115"/>
      <c r="C8" s="116"/>
      <c r="D8" s="100" t="s">
        <v>4</v>
      </c>
      <c r="E8" s="100"/>
      <c r="F8" s="100" t="s">
        <v>4</v>
      </c>
      <c r="G8" s="100"/>
      <c r="H8" s="100" t="s">
        <v>4</v>
      </c>
      <c r="I8" s="101"/>
    </row>
    <row r="9" spans="1:9" ht="47.4" customHeight="1" x14ac:dyDescent="0.3">
      <c r="A9" s="115" t="s">
        <v>2</v>
      </c>
      <c r="B9" s="115"/>
      <c r="C9" s="116"/>
      <c r="D9" s="102" t="s">
        <v>44</v>
      </c>
      <c r="E9" s="102"/>
      <c r="F9" s="102" t="s">
        <v>37</v>
      </c>
      <c r="G9" s="102"/>
      <c r="H9" s="102" t="s">
        <v>37</v>
      </c>
      <c r="I9" s="103"/>
    </row>
    <row r="10" spans="1:9" ht="15.6" x14ac:dyDescent="0.3">
      <c r="A10" s="115" t="s">
        <v>3</v>
      </c>
      <c r="B10" s="115"/>
      <c r="C10" s="116"/>
      <c r="D10" s="96" t="s">
        <v>6</v>
      </c>
      <c r="E10" s="96"/>
      <c r="F10" s="96" t="s">
        <v>6</v>
      </c>
      <c r="G10" s="96"/>
      <c r="H10" s="96" t="s">
        <v>6</v>
      </c>
      <c r="I10" s="97"/>
    </row>
    <row r="11" spans="1:9" ht="14.4" customHeight="1" thickBot="1" x14ac:dyDescent="0.35">
      <c r="A11" s="110" t="s">
        <v>8</v>
      </c>
      <c r="B11" s="110"/>
      <c r="C11" s="111"/>
      <c r="D11" s="122" t="s">
        <v>10</v>
      </c>
      <c r="E11" s="123"/>
      <c r="F11" s="122" t="s">
        <v>10</v>
      </c>
      <c r="G11" s="123"/>
      <c r="H11" s="122" t="s">
        <v>10</v>
      </c>
      <c r="I11" s="123"/>
    </row>
    <row r="12" spans="1:9" ht="14.4" customHeight="1" x14ac:dyDescent="0.3">
      <c r="A12" s="124" t="s">
        <v>57</v>
      </c>
      <c r="B12" s="124"/>
      <c r="C12" s="124"/>
      <c r="D12" s="125"/>
      <c r="E12" s="125"/>
      <c r="F12" s="125"/>
      <c r="G12" s="125"/>
      <c r="H12" s="125"/>
      <c r="I12" s="125"/>
    </row>
    <row r="13" spans="1:9" ht="14.4" customHeight="1" x14ac:dyDescent="0.3">
      <c r="A13" s="125"/>
      <c r="B13" s="125"/>
      <c r="C13" s="125"/>
      <c r="D13" s="125"/>
      <c r="E13" s="125"/>
      <c r="F13" s="125"/>
      <c r="G13" s="125"/>
      <c r="H13" s="125"/>
      <c r="I13" s="125"/>
    </row>
    <row r="14" spans="1:9" ht="14.4" customHeight="1" x14ac:dyDescent="0.3">
      <c r="A14" s="125"/>
      <c r="B14" s="125"/>
      <c r="C14" s="125"/>
      <c r="D14" s="125"/>
      <c r="E14" s="125"/>
      <c r="F14" s="125"/>
      <c r="G14" s="125"/>
      <c r="H14" s="125"/>
      <c r="I14" s="125"/>
    </row>
    <row r="15" spans="1:9" ht="14.4" customHeight="1" x14ac:dyDescent="0.3">
      <c r="A15" s="125"/>
      <c r="B15" s="125"/>
      <c r="C15" s="125"/>
      <c r="D15" s="125"/>
      <c r="E15" s="125"/>
      <c r="F15" s="125"/>
      <c r="G15" s="125"/>
      <c r="H15" s="125"/>
      <c r="I15" s="125"/>
    </row>
    <row r="16" spans="1:9" ht="14.4" customHeight="1" x14ac:dyDescent="0.3">
      <c r="A16" s="125"/>
      <c r="B16" s="125"/>
      <c r="C16" s="125"/>
      <c r="D16" s="125"/>
      <c r="E16" s="125"/>
      <c r="F16" s="125"/>
      <c r="G16" s="125"/>
      <c r="H16" s="125"/>
      <c r="I16" s="125"/>
    </row>
    <row r="17" spans="1:10" ht="1.2" customHeight="1" x14ac:dyDescent="0.3">
      <c r="A17" s="125"/>
      <c r="B17" s="125"/>
      <c r="C17" s="125"/>
      <c r="D17" s="125"/>
      <c r="E17" s="125"/>
      <c r="F17" s="125"/>
      <c r="G17" s="125"/>
      <c r="H17" s="125"/>
      <c r="I17" s="125"/>
    </row>
    <row r="18" spans="1:10" ht="1.2" customHeight="1" x14ac:dyDescent="0.3">
      <c r="A18" s="41"/>
      <c r="B18" s="41"/>
      <c r="C18" s="41"/>
      <c r="D18" s="41"/>
      <c r="E18" s="41"/>
      <c r="F18" s="41"/>
      <c r="G18" s="41"/>
    </row>
    <row r="19" spans="1:10" ht="26.4" customHeight="1" x14ac:dyDescent="0.3">
      <c r="G19" s="121" t="s">
        <v>54</v>
      </c>
      <c r="H19" s="121"/>
      <c r="I19" s="121"/>
    </row>
    <row r="20" spans="1:10" ht="29.4" customHeight="1" x14ac:dyDescent="0.4">
      <c r="B20" s="49" t="s">
        <v>55</v>
      </c>
      <c r="C20" s="121" t="s">
        <v>48</v>
      </c>
      <c r="D20" s="121"/>
      <c r="E20" s="121"/>
      <c r="F20" s="121"/>
      <c r="G20" s="121"/>
      <c r="H20" s="121"/>
      <c r="I20" s="121"/>
      <c r="J20" s="37"/>
    </row>
    <row r="21" spans="1:10" ht="15.6" customHeight="1" x14ac:dyDescent="0.4">
      <c r="A21" s="49"/>
      <c r="B21" s="49" t="s">
        <v>56</v>
      </c>
      <c r="C21" s="121"/>
      <c r="D21" s="121"/>
      <c r="E21" s="121"/>
      <c r="F21" s="121"/>
      <c r="G21" s="121"/>
      <c r="H21" s="121"/>
      <c r="I21" s="121"/>
      <c r="J21" s="37"/>
    </row>
    <row r="22" spans="1:10" ht="14.4" customHeight="1" x14ac:dyDescent="0.4">
      <c r="A22" s="38"/>
      <c r="C22" s="121"/>
      <c r="D22" s="121"/>
      <c r="E22" s="121"/>
      <c r="F22" s="121"/>
      <c r="G22" s="121"/>
      <c r="H22" s="121"/>
      <c r="I22" s="121"/>
      <c r="J22" s="37"/>
    </row>
    <row r="23" spans="1:10" ht="14.4" customHeight="1" x14ac:dyDescent="0.4">
      <c r="H23" s="37"/>
      <c r="I23" s="37"/>
      <c r="J23" s="37"/>
    </row>
  </sheetData>
  <mergeCells count="28">
    <mergeCell ref="A12:I17"/>
    <mergeCell ref="G19:I22"/>
    <mergeCell ref="C20:F22"/>
    <mergeCell ref="A11:C11"/>
    <mergeCell ref="D11:E11"/>
    <mergeCell ref="F11:G11"/>
    <mergeCell ref="H11:I11"/>
    <mergeCell ref="A8:C8"/>
    <mergeCell ref="D8:E8"/>
    <mergeCell ref="F8:G8"/>
    <mergeCell ref="H8:I8"/>
    <mergeCell ref="A10:C10"/>
    <mergeCell ref="D10:E10"/>
    <mergeCell ref="F10:G10"/>
    <mergeCell ref="H10:I10"/>
    <mergeCell ref="A9:C9"/>
    <mergeCell ref="D9:E9"/>
    <mergeCell ref="F9:G9"/>
    <mergeCell ref="H9:I9"/>
    <mergeCell ref="A1:I1"/>
    <mergeCell ref="A3:I3"/>
    <mergeCell ref="A4:A6"/>
    <mergeCell ref="B4:B6"/>
    <mergeCell ref="C4:C6"/>
    <mergeCell ref="D4:I4"/>
    <mergeCell ref="D5:E5"/>
    <mergeCell ref="F5:G5"/>
    <mergeCell ref="H5:I5"/>
  </mergeCells>
  <pageMargins left="0.7" right="0.7" top="0.75" bottom="0.75" header="0.3" footer="0.3"/>
  <pageSetup paperSize="9" scale="95"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FA46B85-A2E0-48E1-B219-059919B47392}">
  <dimension ref="A1:J23"/>
  <sheetViews>
    <sheetView topLeftCell="A13" zoomScaleNormal="100" workbookViewId="0">
      <selection activeCell="E39" sqref="E39"/>
    </sheetView>
  </sheetViews>
  <sheetFormatPr defaultColWidth="8.6640625" defaultRowHeight="14.4" x14ac:dyDescent="0.3"/>
  <cols>
    <col min="1" max="1" width="7.33203125" customWidth="1"/>
    <col min="2" max="2" width="40.5546875" customWidth="1"/>
    <col min="3" max="3" width="12.88671875" customWidth="1"/>
    <col min="4" max="4" width="11" style="1" customWidth="1"/>
    <col min="5" max="5" width="13.6640625" style="1" bestFit="1" customWidth="1"/>
    <col min="6" max="6" width="9.6640625" style="1" bestFit="1" customWidth="1"/>
    <col min="7" max="7" width="13.6640625" style="1" bestFit="1" customWidth="1"/>
    <col min="8" max="8" width="10.6640625" customWidth="1"/>
    <col min="9" max="9" width="15.33203125" customWidth="1"/>
  </cols>
  <sheetData>
    <row r="1" spans="1:9" ht="21" x14ac:dyDescent="0.4">
      <c r="A1" s="95" t="s">
        <v>9</v>
      </c>
      <c r="B1" s="95"/>
      <c r="C1" s="95"/>
      <c r="D1" s="95"/>
      <c r="E1" s="95"/>
      <c r="F1" s="95"/>
      <c r="G1" s="95"/>
      <c r="H1" s="95"/>
      <c r="I1" s="95"/>
    </row>
    <row r="2" spans="1:9" x14ac:dyDescent="0.3">
      <c r="H2" s="7" t="s">
        <v>61</v>
      </c>
    </row>
    <row r="3" spans="1:9" ht="15" customHeight="1" thickBot="1" x14ac:dyDescent="0.35">
      <c r="A3" s="94" t="s">
        <v>29</v>
      </c>
      <c r="B3" s="94"/>
      <c r="C3" s="94"/>
      <c r="D3" s="94"/>
      <c r="E3" s="94"/>
      <c r="F3" s="94"/>
      <c r="G3" s="94"/>
      <c r="H3" s="94"/>
      <c r="I3" s="94"/>
    </row>
    <row r="4" spans="1:9" ht="13.8" customHeight="1" thickBot="1" x14ac:dyDescent="0.35">
      <c r="A4" s="102" t="s">
        <v>0</v>
      </c>
      <c r="B4" s="102" t="s">
        <v>7</v>
      </c>
      <c r="C4" s="119" t="s">
        <v>28</v>
      </c>
      <c r="D4" s="104" t="s">
        <v>1</v>
      </c>
      <c r="E4" s="105"/>
      <c r="F4" s="105"/>
      <c r="G4" s="105"/>
      <c r="H4" s="105"/>
      <c r="I4" s="106"/>
    </row>
    <row r="5" spans="1:9" ht="68.400000000000006" customHeight="1" x14ac:dyDescent="0.3">
      <c r="A5" s="102"/>
      <c r="B5" s="102"/>
      <c r="C5" s="119"/>
      <c r="D5" s="120" t="s">
        <v>59</v>
      </c>
      <c r="E5" s="107"/>
      <c r="F5" s="113" t="s">
        <v>33</v>
      </c>
      <c r="G5" s="114"/>
      <c r="H5" s="107" t="s">
        <v>35</v>
      </c>
      <c r="I5" s="108"/>
    </row>
    <row r="6" spans="1:9" ht="33.6" customHeight="1" x14ac:dyDescent="0.3">
      <c r="A6" s="102"/>
      <c r="B6" s="102"/>
      <c r="C6" s="119"/>
      <c r="D6" s="46" t="s">
        <v>39</v>
      </c>
      <c r="E6" s="44" t="s">
        <v>40</v>
      </c>
      <c r="F6" s="44" t="s">
        <v>39</v>
      </c>
      <c r="G6" s="44" t="s">
        <v>40</v>
      </c>
      <c r="H6" s="44" t="s">
        <v>39</v>
      </c>
      <c r="I6" s="45" t="s">
        <v>40</v>
      </c>
    </row>
    <row r="7" spans="1:9" ht="118.2" customHeight="1" x14ac:dyDescent="0.3">
      <c r="A7" s="47">
        <v>1</v>
      </c>
      <c r="B7" s="53" t="s">
        <v>58</v>
      </c>
      <c r="C7" s="33">
        <v>50000</v>
      </c>
      <c r="D7" s="36">
        <f>565268/58000</f>
        <v>9.7460000000000004</v>
      </c>
      <c r="E7" s="4">
        <f>C7*D7</f>
        <v>487300</v>
      </c>
      <c r="F7" s="31">
        <v>6.99</v>
      </c>
      <c r="G7" s="30">
        <f>C7*F7</f>
        <v>349500</v>
      </c>
      <c r="H7" s="3">
        <v>6.91</v>
      </c>
      <c r="I7" s="35">
        <f>H7*C7</f>
        <v>345500</v>
      </c>
    </row>
    <row r="8" spans="1:9" ht="15.6" x14ac:dyDescent="0.3">
      <c r="A8" s="115" t="s">
        <v>5</v>
      </c>
      <c r="B8" s="115"/>
      <c r="C8" s="116"/>
      <c r="D8" s="109" t="s">
        <v>4</v>
      </c>
      <c r="E8" s="100"/>
      <c r="F8" s="100" t="s">
        <v>4</v>
      </c>
      <c r="G8" s="100"/>
      <c r="H8" s="100" t="s">
        <v>4</v>
      </c>
      <c r="I8" s="101"/>
    </row>
    <row r="9" spans="1:9" ht="47.4" customHeight="1" x14ac:dyDescent="0.3">
      <c r="A9" s="115" t="s">
        <v>2</v>
      </c>
      <c r="B9" s="115"/>
      <c r="C9" s="116"/>
      <c r="D9" s="118" t="s">
        <v>41</v>
      </c>
      <c r="E9" s="102"/>
      <c r="F9" s="102" t="s">
        <v>38</v>
      </c>
      <c r="G9" s="102"/>
      <c r="H9" s="102" t="s">
        <v>36</v>
      </c>
      <c r="I9" s="103"/>
    </row>
    <row r="10" spans="1:9" ht="15.6" x14ac:dyDescent="0.3">
      <c r="A10" s="115" t="s">
        <v>3</v>
      </c>
      <c r="B10" s="115"/>
      <c r="C10" s="116"/>
      <c r="D10" s="117" t="s">
        <v>6</v>
      </c>
      <c r="E10" s="96"/>
      <c r="F10" s="96" t="s">
        <v>6</v>
      </c>
      <c r="G10" s="96"/>
      <c r="H10" s="96" t="s">
        <v>6</v>
      </c>
      <c r="I10" s="97"/>
    </row>
    <row r="11" spans="1:9" ht="14.4" customHeight="1" thickBot="1" x14ac:dyDescent="0.35">
      <c r="A11" s="110" t="s">
        <v>8</v>
      </c>
      <c r="B11" s="110"/>
      <c r="C11" s="111"/>
      <c r="D11" s="112" t="s">
        <v>10</v>
      </c>
      <c r="E11" s="98"/>
      <c r="F11" s="98" t="s">
        <v>10</v>
      </c>
      <c r="G11" s="98"/>
      <c r="H11" s="98" t="s">
        <v>10</v>
      </c>
      <c r="I11" s="99"/>
    </row>
    <row r="12" spans="1:9" ht="14.4" customHeight="1" x14ac:dyDescent="0.3">
      <c r="A12" s="92" t="s">
        <v>60</v>
      </c>
      <c r="B12" s="92"/>
      <c r="C12" s="92"/>
      <c r="D12" s="93"/>
      <c r="E12" s="93"/>
      <c r="F12" s="93"/>
      <c r="G12" s="93"/>
      <c r="H12" s="93"/>
      <c r="I12" s="93"/>
    </row>
    <row r="13" spans="1:9" ht="14.4" customHeight="1" x14ac:dyDescent="0.3">
      <c r="A13" s="93"/>
      <c r="B13" s="93"/>
      <c r="C13" s="93"/>
      <c r="D13" s="93"/>
      <c r="E13" s="93"/>
      <c r="F13" s="93"/>
      <c r="G13" s="93"/>
      <c r="H13" s="93"/>
      <c r="I13" s="93"/>
    </row>
    <row r="14" spans="1:9" ht="14.4" customHeight="1" x14ac:dyDescent="0.3">
      <c r="A14" s="93"/>
      <c r="B14" s="93"/>
      <c r="C14" s="93"/>
      <c r="D14" s="93"/>
      <c r="E14" s="93"/>
      <c r="F14" s="93"/>
      <c r="G14" s="93"/>
      <c r="H14" s="93"/>
      <c r="I14" s="93"/>
    </row>
    <row r="15" spans="1:9" ht="14.4" customHeight="1" x14ac:dyDescent="0.3">
      <c r="A15" s="93"/>
      <c r="B15" s="93"/>
      <c r="C15" s="93"/>
      <c r="D15" s="93"/>
      <c r="E15" s="93"/>
      <c r="F15" s="93"/>
      <c r="G15" s="93"/>
      <c r="H15" s="93"/>
      <c r="I15" s="93"/>
    </row>
    <row r="16" spans="1:9" ht="14.4" customHeight="1" x14ac:dyDescent="0.3">
      <c r="A16" s="93"/>
      <c r="B16" s="93"/>
      <c r="C16" s="93"/>
      <c r="D16" s="93"/>
      <c r="E16" s="93"/>
      <c r="F16" s="93"/>
      <c r="G16" s="93"/>
      <c r="H16" s="93"/>
      <c r="I16" s="93"/>
    </row>
    <row r="17" spans="1:10" ht="1.2" customHeight="1" x14ac:dyDescent="0.3">
      <c r="A17" s="93"/>
      <c r="B17" s="93"/>
      <c r="C17" s="93"/>
      <c r="D17" s="93"/>
      <c r="E17" s="93"/>
      <c r="F17" s="93"/>
      <c r="G17" s="93"/>
      <c r="H17" s="93"/>
      <c r="I17" s="93"/>
    </row>
    <row r="18" spans="1:10" ht="1.2" customHeight="1" x14ac:dyDescent="0.3">
      <c r="A18" s="43"/>
      <c r="B18" s="43"/>
      <c r="C18" s="43"/>
      <c r="D18" s="43"/>
      <c r="E18" s="43"/>
      <c r="F18" s="43"/>
      <c r="G18" s="43"/>
    </row>
    <row r="19" spans="1:10" ht="26.4" customHeight="1" x14ac:dyDescent="0.3">
      <c r="G19" s="121" t="s">
        <v>54</v>
      </c>
      <c r="H19" s="121"/>
      <c r="I19" s="121"/>
    </row>
    <row r="20" spans="1:10" ht="29.4" customHeight="1" x14ac:dyDescent="0.4">
      <c r="B20" s="126" t="s">
        <v>55</v>
      </c>
      <c r="C20" s="121" t="s">
        <v>48</v>
      </c>
      <c r="D20" s="121"/>
      <c r="E20" s="121"/>
      <c r="F20" s="121"/>
      <c r="G20" s="121"/>
      <c r="H20" s="121"/>
      <c r="I20" s="121"/>
      <c r="J20" s="37"/>
    </row>
    <row r="21" spans="1:10" ht="15.6" customHeight="1" x14ac:dyDescent="0.4">
      <c r="A21" s="49"/>
      <c r="B21" s="126"/>
      <c r="C21" s="121"/>
      <c r="D21" s="121"/>
      <c r="E21" s="121"/>
      <c r="F21" s="121"/>
      <c r="G21" s="121"/>
      <c r="H21" s="121"/>
      <c r="I21" s="121"/>
      <c r="J21" s="37"/>
    </row>
    <row r="22" spans="1:10" ht="14.4" customHeight="1" x14ac:dyDescent="0.4">
      <c r="A22" s="38"/>
      <c r="B22" s="126"/>
      <c r="C22" s="121"/>
      <c r="D22" s="121"/>
      <c r="E22" s="121"/>
      <c r="F22" s="121"/>
      <c r="G22" s="121"/>
      <c r="H22" s="121"/>
      <c r="I22" s="121"/>
      <c r="J22" s="37"/>
    </row>
    <row r="23" spans="1:10" ht="14.4" customHeight="1" x14ac:dyDescent="0.4">
      <c r="H23" s="37"/>
      <c r="I23" s="37"/>
      <c r="J23" s="37"/>
    </row>
  </sheetData>
  <mergeCells count="29">
    <mergeCell ref="A1:I1"/>
    <mergeCell ref="A3:I3"/>
    <mergeCell ref="A4:A6"/>
    <mergeCell ref="B4:B6"/>
    <mergeCell ref="C4:C6"/>
    <mergeCell ref="D4:I4"/>
    <mergeCell ref="D5:E5"/>
    <mergeCell ref="F5:G5"/>
    <mergeCell ref="H5:I5"/>
    <mergeCell ref="A8:C8"/>
    <mergeCell ref="D8:E8"/>
    <mergeCell ref="F8:G8"/>
    <mergeCell ref="H8:I8"/>
    <mergeCell ref="A9:C9"/>
    <mergeCell ref="D9:E9"/>
    <mergeCell ref="F9:G9"/>
    <mergeCell ref="H9:I9"/>
    <mergeCell ref="A12:I17"/>
    <mergeCell ref="G19:I22"/>
    <mergeCell ref="C20:F22"/>
    <mergeCell ref="A10:C10"/>
    <mergeCell ref="D10:E10"/>
    <mergeCell ref="F10:G10"/>
    <mergeCell ref="H10:I10"/>
    <mergeCell ref="A11:C11"/>
    <mergeCell ref="D11:E11"/>
    <mergeCell ref="F11:G11"/>
    <mergeCell ref="H11:I11"/>
    <mergeCell ref="B20:B22"/>
  </mergeCells>
  <pageMargins left="0.7" right="0.7" top="0.75" bottom="0.75" header="0.3" footer="0.3"/>
  <pageSetup paperSize="9" scale="87"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E81DC4A-7EE4-47B7-AEEF-3F88334EABB9}">
  <dimension ref="B1:K24"/>
  <sheetViews>
    <sheetView topLeftCell="A10" zoomScaleNormal="100" workbookViewId="0">
      <selection activeCell="F28" sqref="F28"/>
    </sheetView>
  </sheetViews>
  <sheetFormatPr defaultColWidth="8.6640625" defaultRowHeight="14.4" x14ac:dyDescent="0.3"/>
  <cols>
    <col min="2" max="2" width="7.33203125" customWidth="1"/>
    <col min="3" max="3" width="45.21875" customWidth="1"/>
    <col min="4" max="4" width="16.5546875" customWidth="1"/>
    <col min="5" max="5" width="11" style="1" customWidth="1"/>
    <col min="6" max="6" width="19.88671875" style="1" customWidth="1"/>
    <col min="7" max="7" width="9.6640625" style="1" bestFit="1" customWidth="1"/>
    <col min="8" max="8" width="17.44140625" style="1" customWidth="1"/>
    <col min="9" max="9" width="10.6640625" customWidth="1"/>
    <col min="10" max="10" width="17.5546875" customWidth="1"/>
  </cols>
  <sheetData>
    <row r="1" spans="2:10" ht="21" x14ac:dyDescent="0.4">
      <c r="B1" s="95" t="s">
        <v>9</v>
      </c>
      <c r="C1" s="95"/>
      <c r="D1" s="95"/>
      <c r="E1" s="95"/>
      <c r="F1" s="95"/>
      <c r="G1" s="95"/>
      <c r="H1" s="95"/>
      <c r="I1" s="95"/>
      <c r="J1" s="95"/>
    </row>
    <row r="2" spans="2:10" x14ac:dyDescent="0.3">
      <c r="I2" s="7" t="s">
        <v>70</v>
      </c>
    </row>
    <row r="3" spans="2:10" ht="15" customHeight="1" thickBot="1" x14ac:dyDescent="0.35">
      <c r="B3" s="94" t="s">
        <v>29</v>
      </c>
      <c r="C3" s="94"/>
      <c r="D3" s="94"/>
      <c r="E3" s="94"/>
      <c r="F3" s="94"/>
      <c r="G3" s="94"/>
      <c r="H3" s="94"/>
      <c r="I3" s="94"/>
      <c r="J3" s="94"/>
    </row>
    <row r="4" spans="2:10" ht="13.8" customHeight="1" thickBot="1" x14ac:dyDescent="0.35">
      <c r="B4" s="102" t="s">
        <v>0</v>
      </c>
      <c r="C4" s="102" t="s">
        <v>7</v>
      </c>
      <c r="D4" s="119" t="s">
        <v>28</v>
      </c>
      <c r="E4" s="104" t="s">
        <v>1</v>
      </c>
      <c r="F4" s="105"/>
      <c r="G4" s="105"/>
      <c r="H4" s="105"/>
      <c r="I4" s="105"/>
      <c r="J4" s="106"/>
    </row>
    <row r="5" spans="2:10" ht="68.400000000000006" customHeight="1" x14ac:dyDescent="0.3">
      <c r="B5" s="102"/>
      <c r="C5" s="102"/>
      <c r="D5" s="119"/>
      <c r="E5" s="120" t="s">
        <v>71</v>
      </c>
      <c r="F5" s="107"/>
      <c r="G5" s="113" t="s">
        <v>33</v>
      </c>
      <c r="H5" s="114"/>
      <c r="I5" s="107" t="s">
        <v>35</v>
      </c>
      <c r="J5" s="108"/>
    </row>
    <row r="6" spans="2:10" ht="33.6" customHeight="1" x14ac:dyDescent="0.3">
      <c r="B6" s="102"/>
      <c r="C6" s="102"/>
      <c r="D6" s="119"/>
      <c r="E6" s="64" t="s">
        <v>39</v>
      </c>
      <c r="F6" s="63" t="s">
        <v>40</v>
      </c>
      <c r="G6" s="63" t="s">
        <v>39</v>
      </c>
      <c r="H6" s="63" t="s">
        <v>40</v>
      </c>
      <c r="I6" s="63" t="s">
        <v>39</v>
      </c>
      <c r="J6" s="66" t="s">
        <v>40</v>
      </c>
    </row>
    <row r="7" spans="2:10" ht="118.2" customHeight="1" x14ac:dyDescent="0.3">
      <c r="B7" s="67">
        <v>1</v>
      </c>
      <c r="C7" s="53" t="s">
        <v>72</v>
      </c>
      <c r="D7" s="33">
        <v>100000</v>
      </c>
      <c r="E7" s="36">
        <v>10.48</v>
      </c>
      <c r="F7" s="4">
        <f>D7*E7</f>
        <v>1048000</v>
      </c>
      <c r="G7" s="31">
        <v>5.9</v>
      </c>
      <c r="H7" s="30">
        <f>D7*G7</f>
        <v>590000</v>
      </c>
      <c r="I7" s="3">
        <v>5.73</v>
      </c>
      <c r="J7" s="35">
        <f>I7*D7</f>
        <v>573000</v>
      </c>
    </row>
    <row r="8" spans="2:10" ht="15.6" x14ac:dyDescent="0.3">
      <c r="B8" s="115" t="s">
        <v>5</v>
      </c>
      <c r="C8" s="115"/>
      <c r="D8" s="115"/>
      <c r="E8" s="127" t="s">
        <v>4</v>
      </c>
      <c r="F8" s="100"/>
      <c r="G8" s="100" t="s">
        <v>4</v>
      </c>
      <c r="H8" s="100"/>
      <c r="I8" s="100" t="s">
        <v>4</v>
      </c>
      <c r="J8" s="101"/>
    </row>
    <row r="9" spans="2:10" ht="47.4" customHeight="1" x14ac:dyDescent="0.3">
      <c r="B9" s="115" t="s">
        <v>2</v>
      </c>
      <c r="C9" s="115"/>
      <c r="D9" s="115"/>
      <c r="E9" s="128" t="s">
        <v>41</v>
      </c>
      <c r="F9" s="102"/>
      <c r="G9" s="102" t="s">
        <v>38</v>
      </c>
      <c r="H9" s="102"/>
      <c r="I9" s="102" t="s">
        <v>36</v>
      </c>
      <c r="J9" s="103"/>
    </row>
    <row r="10" spans="2:10" ht="15.6" x14ac:dyDescent="0.3">
      <c r="B10" s="115" t="s">
        <v>3</v>
      </c>
      <c r="C10" s="115"/>
      <c r="D10" s="115"/>
      <c r="E10" s="131" t="s">
        <v>6</v>
      </c>
      <c r="F10" s="96"/>
      <c r="G10" s="96" t="s">
        <v>6</v>
      </c>
      <c r="H10" s="96"/>
      <c r="I10" s="96" t="s">
        <v>6</v>
      </c>
      <c r="J10" s="97"/>
    </row>
    <row r="11" spans="2:10" ht="14.4" customHeight="1" thickBot="1" x14ac:dyDescent="0.35">
      <c r="B11" s="110" t="s">
        <v>8</v>
      </c>
      <c r="C11" s="110"/>
      <c r="D11" s="110"/>
      <c r="E11" s="123" t="s">
        <v>10</v>
      </c>
      <c r="F11" s="98"/>
      <c r="G11" s="98" t="s">
        <v>10</v>
      </c>
      <c r="H11" s="98"/>
      <c r="I11" s="98" t="s">
        <v>10</v>
      </c>
      <c r="J11" s="99"/>
    </row>
    <row r="12" spans="2:10" ht="14.4" customHeight="1" x14ac:dyDescent="0.3">
      <c r="B12" s="68"/>
      <c r="C12" s="68"/>
      <c r="D12" s="68"/>
      <c r="E12" s="69"/>
      <c r="F12" s="69"/>
      <c r="G12" s="69"/>
      <c r="H12" s="69"/>
      <c r="I12" s="69"/>
      <c r="J12" s="69"/>
    </row>
    <row r="13" spans="2:10" ht="14.4" customHeight="1" x14ac:dyDescent="0.3">
      <c r="B13" s="129" t="s">
        <v>73</v>
      </c>
      <c r="C13" s="129"/>
      <c r="D13" s="129"/>
      <c r="E13" s="130"/>
      <c r="F13" s="130"/>
      <c r="G13" s="130"/>
      <c r="H13" s="130"/>
      <c r="I13" s="130"/>
      <c r="J13" s="130"/>
    </row>
    <row r="14" spans="2:10" ht="14.4" customHeight="1" x14ac:dyDescent="0.3">
      <c r="B14" s="130"/>
      <c r="C14" s="130"/>
      <c r="D14" s="130"/>
      <c r="E14" s="130"/>
      <c r="F14" s="130"/>
      <c r="G14" s="130"/>
      <c r="H14" s="130"/>
      <c r="I14" s="130"/>
      <c r="J14" s="130"/>
    </row>
    <row r="15" spans="2:10" ht="14.4" customHeight="1" x14ac:dyDescent="0.3">
      <c r="B15" s="130"/>
      <c r="C15" s="130"/>
      <c r="D15" s="130"/>
      <c r="E15" s="130"/>
      <c r="F15" s="130"/>
      <c r="G15" s="130"/>
      <c r="H15" s="130"/>
      <c r="I15" s="130"/>
      <c r="J15" s="130"/>
    </row>
    <row r="16" spans="2:10" ht="14.4" customHeight="1" x14ac:dyDescent="0.3">
      <c r="B16" s="130"/>
      <c r="C16" s="130"/>
      <c r="D16" s="130"/>
      <c r="E16" s="130"/>
      <c r="F16" s="130"/>
      <c r="G16" s="130"/>
      <c r="H16" s="130"/>
      <c r="I16" s="130"/>
      <c r="J16" s="130"/>
    </row>
    <row r="17" spans="2:11" ht="14.4" customHeight="1" x14ac:dyDescent="0.3">
      <c r="B17" s="130"/>
      <c r="C17" s="130"/>
      <c r="D17" s="130"/>
      <c r="E17" s="130"/>
      <c r="F17" s="130"/>
      <c r="G17" s="130"/>
      <c r="H17" s="130"/>
      <c r="I17" s="130"/>
      <c r="J17" s="130"/>
    </row>
    <row r="18" spans="2:11" ht="13.8" hidden="1" customHeight="1" x14ac:dyDescent="0.3">
      <c r="B18" s="130"/>
      <c r="C18" s="130"/>
      <c r="D18" s="130"/>
      <c r="E18" s="130"/>
      <c r="F18" s="130"/>
      <c r="G18" s="130"/>
      <c r="H18" s="130"/>
      <c r="I18" s="130"/>
      <c r="J18" s="130"/>
    </row>
    <row r="19" spans="2:11" ht="1.2" customHeight="1" x14ac:dyDescent="0.3">
      <c r="B19" s="65"/>
      <c r="C19" s="65"/>
      <c r="D19" s="65"/>
      <c r="E19" s="65"/>
      <c r="F19" s="65"/>
      <c r="G19" s="65"/>
      <c r="H19" s="65"/>
    </row>
    <row r="20" spans="2:11" ht="26.4" customHeight="1" x14ac:dyDescent="0.3">
      <c r="B20" s="126" t="s">
        <v>74</v>
      </c>
      <c r="C20" s="126"/>
      <c r="D20" s="126" t="s">
        <v>48</v>
      </c>
      <c r="E20" s="126"/>
      <c r="F20" s="126"/>
      <c r="G20" s="126"/>
      <c r="H20" s="121" t="s">
        <v>54</v>
      </c>
      <c r="I20" s="121"/>
      <c r="J20" s="121"/>
    </row>
    <row r="21" spans="2:11" ht="29.4" customHeight="1" x14ac:dyDescent="0.4">
      <c r="B21" s="126"/>
      <c r="C21" s="126"/>
      <c r="D21" s="126"/>
      <c r="E21" s="126"/>
      <c r="F21" s="126"/>
      <c r="G21" s="126"/>
      <c r="H21" s="121"/>
      <c r="I21" s="121"/>
      <c r="J21" s="121"/>
      <c r="K21" s="37"/>
    </row>
    <row r="22" spans="2:11" ht="15.6" customHeight="1" x14ac:dyDescent="0.4">
      <c r="B22" s="126"/>
      <c r="C22" s="126"/>
      <c r="D22" s="126"/>
      <c r="E22" s="126"/>
      <c r="F22" s="126"/>
      <c r="G22" s="126"/>
      <c r="H22" s="121"/>
      <c r="I22" s="121"/>
      <c r="J22" s="121"/>
      <c r="K22" s="37"/>
    </row>
    <row r="23" spans="2:11" ht="33" customHeight="1" x14ac:dyDescent="0.4">
      <c r="B23" s="126"/>
      <c r="C23" s="126"/>
      <c r="D23" s="126"/>
      <c r="E23" s="126"/>
      <c r="F23" s="126"/>
      <c r="G23" s="126"/>
      <c r="H23" s="121"/>
      <c r="I23" s="121"/>
      <c r="J23" s="121"/>
      <c r="K23" s="37"/>
    </row>
    <row r="24" spans="2:11" ht="14.4" customHeight="1" x14ac:dyDescent="0.4">
      <c r="I24" s="37"/>
      <c r="J24" s="37"/>
      <c r="K24" s="37"/>
    </row>
  </sheetData>
  <mergeCells count="29">
    <mergeCell ref="B13:J18"/>
    <mergeCell ref="H20:J23"/>
    <mergeCell ref="D20:G23"/>
    <mergeCell ref="B20:C23"/>
    <mergeCell ref="B10:D10"/>
    <mergeCell ref="E10:F10"/>
    <mergeCell ref="G10:H10"/>
    <mergeCell ref="I10:J10"/>
    <mergeCell ref="B11:D11"/>
    <mergeCell ref="E11:F11"/>
    <mergeCell ref="G11:H11"/>
    <mergeCell ref="I11:J11"/>
    <mergeCell ref="B8:D8"/>
    <mergeCell ref="E8:F8"/>
    <mergeCell ref="G8:H8"/>
    <mergeCell ref="I8:J8"/>
    <mergeCell ref="B9:D9"/>
    <mergeCell ref="E9:F9"/>
    <mergeCell ref="G9:H9"/>
    <mergeCell ref="I9:J9"/>
    <mergeCell ref="B1:J1"/>
    <mergeCell ref="B3:J3"/>
    <mergeCell ref="B4:B6"/>
    <mergeCell ref="C4:C6"/>
    <mergeCell ref="D4:D6"/>
    <mergeCell ref="E4:J4"/>
    <mergeCell ref="E5:F5"/>
    <mergeCell ref="G5:H5"/>
    <mergeCell ref="I5:J5"/>
  </mergeCells>
  <pageMargins left="0.7" right="0.7" top="0.75" bottom="0.75" header="0.3" footer="0.3"/>
  <pageSetup paperSize="9" scale="80"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31515C1-355D-44BD-8454-90DE3E12F923}">
  <dimension ref="B1:K24"/>
  <sheetViews>
    <sheetView topLeftCell="A4" workbookViewId="0">
      <selection activeCell="A4" sqref="A1:XFD1048576"/>
    </sheetView>
  </sheetViews>
  <sheetFormatPr defaultColWidth="8.6640625" defaultRowHeight="14.4" x14ac:dyDescent="0.3"/>
  <cols>
    <col min="2" max="2" width="7.33203125" customWidth="1"/>
    <col min="3" max="3" width="45.21875" customWidth="1"/>
    <col min="4" max="4" width="16.5546875" customWidth="1"/>
    <col min="5" max="5" width="11" style="1" customWidth="1"/>
    <col min="6" max="6" width="19.88671875" style="1" customWidth="1"/>
    <col min="7" max="7" width="9.6640625" style="1" bestFit="1" customWidth="1"/>
    <col min="8" max="8" width="17.44140625" style="1" customWidth="1"/>
    <col min="9" max="9" width="10.6640625" customWidth="1"/>
    <col min="10" max="10" width="17.5546875" customWidth="1"/>
  </cols>
  <sheetData>
    <row r="1" spans="2:10" ht="21" x14ac:dyDescent="0.4">
      <c r="B1" s="95" t="s">
        <v>9</v>
      </c>
      <c r="C1" s="95"/>
      <c r="D1" s="95"/>
      <c r="E1" s="95"/>
      <c r="F1" s="95"/>
      <c r="G1" s="95"/>
      <c r="H1" s="95"/>
      <c r="I1" s="95"/>
      <c r="J1" s="95"/>
    </row>
    <row r="2" spans="2:10" x14ac:dyDescent="0.3">
      <c r="I2" s="7" t="s">
        <v>83</v>
      </c>
    </row>
    <row r="3" spans="2:10" ht="15" customHeight="1" thickBot="1" x14ac:dyDescent="0.35">
      <c r="B3" s="94" t="s">
        <v>29</v>
      </c>
      <c r="C3" s="94"/>
      <c r="D3" s="94"/>
      <c r="E3" s="94"/>
      <c r="F3" s="94"/>
      <c r="G3" s="94"/>
      <c r="H3" s="94"/>
      <c r="I3" s="94"/>
      <c r="J3" s="94"/>
    </row>
    <row r="4" spans="2:10" ht="13.8" customHeight="1" thickBot="1" x14ac:dyDescent="0.35">
      <c r="B4" s="102" t="s">
        <v>0</v>
      </c>
      <c r="C4" s="102" t="s">
        <v>7</v>
      </c>
      <c r="D4" s="119" t="s">
        <v>28</v>
      </c>
      <c r="E4" s="104" t="s">
        <v>1</v>
      </c>
      <c r="F4" s="105"/>
      <c r="G4" s="105"/>
      <c r="H4" s="105"/>
      <c r="I4" s="105"/>
      <c r="J4" s="106"/>
    </row>
    <row r="5" spans="2:10" ht="68.400000000000006" customHeight="1" x14ac:dyDescent="0.3">
      <c r="B5" s="102"/>
      <c r="C5" s="102"/>
      <c r="D5" s="119"/>
      <c r="E5" s="120" t="s">
        <v>84</v>
      </c>
      <c r="F5" s="107"/>
      <c r="G5" s="113" t="s">
        <v>33</v>
      </c>
      <c r="H5" s="114"/>
      <c r="I5" s="136" t="s">
        <v>35</v>
      </c>
      <c r="J5" s="137"/>
    </row>
    <row r="6" spans="2:10" ht="33.6" customHeight="1" x14ac:dyDescent="0.3">
      <c r="B6" s="102"/>
      <c r="C6" s="102"/>
      <c r="D6" s="119"/>
      <c r="E6" s="80" t="s">
        <v>39</v>
      </c>
      <c r="F6" s="79" t="s">
        <v>40</v>
      </c>
      <c r="G6" s="79" t="s">
        <v>39</v>
      </c>
      <c r="H6" s="79" t="s">
        <v>40</v>
      </c>
      <c r="I6" s="86" t="s">
        <v>39</v>
      </c>
      <c r="J6" s="87" t="s">
        <v>40</v>
      </c>
    </row>
    <row r="7" spans="2:10" ht="118.2" customHeight="1" x14ac:dyDescent="0.3">
      <c r="B7" s="81">
        <v>1</v>
      </c>
      <c r="C7" s="53" t="s">
        <v>72</v>
      </c>
      <c r="D7" s="33">
        <v>60000</v>
      </c>
      <c r="E7" s="36">
        <v>7.5</v>
      </c>
      <c r="F7" s="4">
        <f>D7*E7</f>
        <v>450000</v>
      </c>
      <c r="G7" s="31">
        <v>6.9</v>
      </c>
      <c r="H7" s="30">
        <f>D7*G7</f>
        <v>414000</v>
      </c>
      <c r="I7" s="88">
        <v>6.67</v>
      </c>
      <c r="J7" s="89">
        <f>I7*D7</f>
        <v>400200</v>
      </c>
    </row>
    <row r="8" spans="2:10" ht="15.6" x14ac:dyDescent="0.3">
      <c r="B8" s="115" t="s">
        <v>5</v>
      </c>
      <c r="C8" s="115"/>
      <c r="D8" s="115"/>
      <c r="E8" s="127" t="s">
        <v>4</v>
      </c>
      <c r="F8" s="100"/>
      <c r="G8" s="100" t="s">
        <v>4</v>
      </c>
      <c r="H8" s="100"/>
      <c r="I8" s="132" t="s">
        <v>4</v>
      </c>
      <c r="J8" s="133"/>
    </row>
    <row r="9" spans="2:10" ht="47.4" customHeight="1" x14ac:dyDescent="0.3">
      <c r="B9" s="115" t="s">
        <v>2</v>
      </c>
      <c r="C9" s="115"/>
      <c r="D9" s="115"/>
      <c r="E9" s="128" t="s">
        <v>41</v>
      </c>
      <c r="F9" s="102"/>
      <c r="G9" s="102" t="s">
        <v>38</v>
      </c>
      <c r="H9" s="102"/>
      <c r="I9" s="134" t="s">
        <v>36</v>
      </c>
      <c r="J9" s="135"/>
    </row>
    <row r="10" spans="2:10" ht="15.6" x14ac:dyDescent="0.3">
      <c r="B10" s="115" t="s">
        <v>3</v>
      </c>
      <c r="C10" s="115"/>
      <c r="D10" s="115"/>
      <c r="E10" s="131" t="s">
        <v>6</v>
      </c>
      <c r="F10" s="96"/>
      <c r="G10" s="96" t="s">
        <v>6</v>
      </c>
      <c r="H10" s="96"/>
      <c r="I10" s="96" t="s">
        <v>6</v>
      </c>
      <c r="J10" s="97"/>
    </row>
    <row r="11" spans="2:10" ht="14.4" customHeight="1" thickBot="1" x14ac:dyDescent="0.35">
      <c r="B11" s="110" t="s">
        <v>8</v>
      </c>
      <c r="C11" s="110"/>
      <c r="D11" s="110"/>
      <c r="E11" s="123" t="s">
        <v>10</v>
      </c>
      <c r="F11" s="98"/>
      <c r="G11" s="98" t="s">
        <v>10</v>
      </c>
      <c r="H11" s="98"/>
      <c r="I11" s="98" t="s">
        <v>10</v>
      </c>
      <c r="J11" s="99"/>
    </row>
    <row r="12" spans="2:10" ht="14.4" customHeight="1" x14ac:dyDescent="0.3">
      <c r="B12" s="68"/>
      <c r="C12" s="68"/>
      <c r="D12" s="68"/>
      <c r="E12" s="69"/>
      <c r="F12" s="69"/>
      <c r="G12" s="69"/>
      <c r="H12" s="69"/>
      <c r="I12" s="69"/>
      <c r="J12" s="69"/>
    </row>
    <row r="13" spans="2:10" ht="14.4" customHeight="1" x14ac:dyDescent="0.3">
      <c r="B13" s="129" t="s">
        <v>85</v>
      </c>
      <c r="C13" s="129"/>
      <c r="D13" s="129"/>
      <c r="E13" s="130"/>
      <c r="F13" s="130"/>
      <c r="G13" s="130"/>
      <c r="H13" s="130"/>
      <c r="I13" s="130"/>
      <c r="J13" s="130"/>
    </row>
    <row r="14" spans="2:10" ht="14.4" customHeight="1" x14ac:dyDescent="0.3">
      <c r="B14" s="130"/>
      <c r="C14" s="130"/>
      <c r="D14" s="130"/>
      <c r="E14" s="130"/>
      <c r="F14" s="130"/>
      <c r="G14" s="130"/>
      <c r="H14" s="130"/>
      <c r="I14" s="130"/>
      <c r="J14" s="130"/>
    </row>
    <row r="15" spans="2:10" ht="14.4" customHeight="1" x14ac:dyDescent="0.3">
      <c r="B15" s="130"/>
      <c r="C15" s="130"/>
      <c r="D15" s="130"/>
      <c r="E15" s="130"/>
      <c r="F15" s="130"/>
      <c r="G15" s="130"/>
      <c r="H15" s="130"/>
      <c r="I15" s="130"/>
      <c r="J15" s="130"/>
    </row>
    <row r="16" spans="2:10" ht="14.4" customHeight="1" x14ac:dyDescent="0.3">
      <c r="B16" s="130"/>
      <c r="C16" s="130"/>
      <c r="D16" s="130"/>
      <c r="E16" s="130"/>
      <c r="F16" s="130"/>
      <c r="G16" s="130"/>
      <c r="H16" s="130"/>
      <c r="I16" s="130"/>
      <c r="J16" s="130"/>
    </row>
    <row r="17" spans="2:11" ht="14.4" customHeight="1" x14ac:dyDescent="0.3">
      <c r="B17" s="130"/>
      <c r="C17" s="130"/>
      <c r="D17" s="130"/>
      <c r="E17" s="130"/>
      <c r="F17" s="130"/>
      <c r="G17" s="130"/>
      <c r="H17" s="130"/>
      <c r="I17" s="130"/>
      <c r="J17" s="130"/>
    </row>
    <row r="18" spans="2:11" ht="13.8" hidden="1" customHeight="1" x14ac:dyDescent="0.3">
      <c r="B18" s="130"/>
      <c r="C18" s="130"/>
      <c r="D18" s="130"/>
      <c r="E18" s="130"/>
      <c r="F18" s="130"/>
      <c r="G18" s="130"/>
      <c r="H18" s="130"/>
      <c r="I18" s="130"/>
      <c r="J18" s="130"/>
    </row>
    <row r="19" spans="2:11" ht="1.2" customHeight="1" x14ac:dyDescent="0.3">
      <c r="B19" s="78"/>
      <c r="C19" s="78"/>
      <c r="D19" s="78"/>
      <c r="E19" s="78"/>
      <c r="F19" s="78"/>
      <c r="G19" s="78"/>
      <c r="H19" s="78"/>
    </row>
    <row r="20" spans="2:11" ht="26.4" customHeight="1" x14ac:dyDescent="0.3">
      <c r="B20" s="126" t="s">
        <v>74</v>
      </c>
      <c r="C20" s="126"/>
      <c r="D20" s="126" t="s">
        <v>48</v>
      </c>
      <c r="E20" s="126"/>
      <c r="F20" s="126"/>
      <c r="G20" s="126"/>
      <c r="H20" s="121" t="s">
        <v>54</v>
      </c>
      <c r="I20" s="121"/>
      <c r="J20" s="121"/>
    </row>
    <row r="21" spans="2:11" ht="29.4" customHeight="1" x14ac:dyDescent="0.4">
      <c r="B21" s="126"/>
      <c r="C21" s="126"/>
      <c r="D21" s="126"/>
      <c r="E21" s="126"/>
      <c r="F21" s="126"/>
      <c r="G21" s="126"/>
      <c r="H21" s="121"/>
      <c r="I21" s="121"/>
      <c r="J21" s="121"/>
      <c r="K21" s="37"/>
    </row>
    <row r="22" spans="2:11" ht="15.6" customHeight="1" x14ac:dyDescent="0.4">
      <c r="B22" s="126"/>
      <c r="C22" s="126"/>
      <c r="D22" s="126"/>
      <c r="E22" s="126"/>
      <c r="F22" s="126"/>
      <c r="G22" s="126"/>
      <c r="H22" s="121"/>
      <c r="I22" s="121"/>
      <c r="J22" s="121"/>
      <c r="K22" s="37"/>
    </row>
    <row r="23" spans="2:11" ht="33" customHeight="1" x14ac:dyDescent="0.4">
      <c r="B23" s="126"/>
      <c r="C23" s="126"/>
      <c r="D23" s="126"/>
      <c r="E23" s="126"/>
      <c r="F23" s="126"/>
      <c r="G23" s="126"/>
      <c r="H23" s="121"/>
      <c r="I23" s="121"/>
      <c r="J23" s="121"/>
      <c r="K23" s="37"/>
    </row>
    <row r="24" spans="2:11" ht="14.4" customHeight="1" x14ac:dyDescent="0.4">
      <c r="I24" s="37"/>
      <c r="J24" s="37"/>
      <c r="K24" s="37"/>
    </row>
  </sheetData>
  <mergeCells count="29">
    <mergeCell ref="B1:J1"/>
    <mergeCell ref="B3:J3"/>
    <mergeCell ref="B4:B6"/>
    <mergeCell ref="C4:C6"/>
    <mergeCell ref="D4:D6"/>
    <mergeCell ref="E4:J4"/>
    <mergeCell ref="E5:F5"/>
    <mergeCell ref="G5:H5"/>
    <mergeCell ref="I5:J5"/>
    <mergeCell ref="B8:D8"/>
    <mergeCell ref="E8:F8"/>
    <mergeCell ref="G8:H8"/>
    <mergeCell ref="I8:J8"/>
    <mergeCell ref="B9:D9"/>
    <mergeCell ref="E9:F9"/>
    <mergeCell ref="G9:H9"/>
    <mergeCell ref="I9:J9"/>
    <mergeCell ref="B13:J18"/>
    <mergeCell ref="B20:C23"/>
    <mergeCell ref="D20:G23"/>
    <mergeCell ref="H20:J23"/>
    <mergeCell ref="B10:D10"/>
    <mergeCell ref="E10:F10"/>
    <mergeCell ref="G10:H10"/>
    <mergeCell ref="I10:J10"/>
    <mergeCell ref="B11:D11"/>
    <mergeCell ref="E11:F11"/>
    <mergeCell ref="G11:H11"/>
    <mergeCell ref="I11:J11"/>
  </mergeCells>
  <pageMargins left="0.7" right="0.7" top="0.75" bottom="0.75" header="0.3" footer="0.3"/>
  <pageSetup paperSize="9" orientation="portrait" verticalDpi="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AE72280-B8FC-4E1D-A7FA-26008A5C3659}">
  <dimension ref="B1:K24"/>
  <sheetViews>
    <sheetView tabSelected="1" zoomScaleNormal="100" workbookViewId="0">
      <selection activeCell="C7" sqref="C7"/>
    </sheetView>
  </sheetViews>
  <sheetFormatPr defaultColWidth="8.6640625" defaultRowHeight="14.4" x14ac:dyDescent="0.3"/>
  <cols>
    <col min="2" max="2" width="7.33203125" customWidth="1"/>
    <col min="3" max="3" width="45.21875" customWidth="1"/>
    <col min="4" max="4" width="16.5546875" customWidth="1"/>
    <col min="5" max="5" width="11" style="1" customWidth="1"/>
    <col min="6" max="6" width="15.33203125" style="1" bestFit="1" customWidth="1"/>
    <col min="7" max="7" width="9.6640625" style="1" bestFit="1" customWidth="1"/>
    <col min="8" max="8" width="17.44140625" style="1" customWidth="1"/>
    <col min="9" max="9" width="10.6640625" customWidth="1"/>
    <col min="10" max="10" width="17.5546875" customWidth="1"/>
  </cols>
  <sheetData>
    <row r="1" spans="2:10" ht="21" x14ac:dyDescent="0.4">
      <c r="B1" s="95" t="s">
        <v>9</v>
      </c>
      <c r="C1" s="95"/>
      <c r="D1" s="95"/>
      <c r="E1" s="95"/>
      <c r="F1" s="95"/>
      <c r="G1" s="95"/>
      <c r="H1" s="95"/>
      <c r="I1" s="95"/>
      <c r="J1" s="95"/>
    </row>
    <row r="2" spans="2:10" x14ac:dyDescent="0.3">
      <c r="I2" s="7" t="s">
        <v>87</v>
      </c>
    </row>
    <row r="3" spans="2:10" ht="15" customHeight="1" thickBot="1" x14ac:dyDescent="0.35">
      <c r="B3" s="94" t="s">
        <v>29</v>
      </c>
      <c r="C3" s="94"/>
      <c r="D3" s="94"/>
      <c r="E3" s="94"/>
      <c r="F3" s="94"/>
      <c r="G3" s="94"/>
      <c r="H3" s="94"/>
      <c r="I3" s="94"/>
      <c r="J3" s="94"/>
    </row>
    <row r="4" spans="2:10" ht="13.8" customHeight="1" thickBot="1" x14ac:dyDescent="0.35">
      <c r="B4" s="102" t="s">
        <v>0</v>
      </c>
      <c r="C4" s="102" t="s">
        <v>7</v>
      </c>
      <c r="D4" s="119" t="s">
        <v>28</v>
      </c>
      <c r="E4" s="104" t="s">
        <v>1</v>
      </c>
      <c r="F4" s="105"/>
      <c r="G4" s="105"/>
      <c r="H4" s="105"/>
      <c r="I4" s="105"/>
      <c r="J4" s="106"/>
    </row>
    <row r="5" spans="2:10" ht="60.6" customHeight="1" x14ac:dyDescent="0.3">
      <c r="B5" s="102"/>
      <c r="C5" s="102"/>
      <c r="D5" s="119"/>
      <c r="E5" s="113" t="s">
        <v>84</v>
      </c>
      <c r="F5" s="114"/>
      <c r="G5" s="113" t="s">
        <v>33</v>
      </c>
      <c r="H5" s="114"/>
      <c r="I5" s="136" t="s">
        <v>35</v>
      </c>
      <c r="J5" s="137"/>
    </row>
    <row r="6" spans="2:10" ht="33.6" customHeight="1" x14ac:dyDescent="0.3">
      <c r="B6" s="102"/>
      <c r="C6" s="102"/>
      <c r="D6" s="119"/>
      <c r="E6" s="84" t="s">
        <v>39</v>
      </c>
      <c r="F6" s="83" t="s">
        <v>40</v>
      </c>
      <c r="G6" s="83" t="s">
        <v>39</v>
      </c>
      <c r="H6" s="83" t="s">
        <v>40</v>
      </c>
      <c r="I6" s="90" t="s">
        <v>39</v>
      </c>
      <c r="J6" s="91" t="s">
        <v>40</v>
      </c>
    </row>
    <row r="7" spans="2:10" ht="220.8" x14ac:dyDescent="0.3">
      <c r="B7" s="85">
        <v>1</v>
      </c>
      <c r="C7" s="53" t="s">
        <v>88</v>
      </c>
      <c r="D7" s="33">
        <v>100000</v>
      </c>
      <c r="E7" s="36">
        <v>6.8</v>
      </c>
      <c r="F7" s="4">
        <f>D7*E7</f>
        <v>680000</v>
      </c>
      <c r="G7" s="31">
        <v>5.65</v>
      </c>
      <c r="H7" s="30">
        <f>D7*G7</f>
        <v>565000</v>
      </c>
      <c r="I7" s="88">
        <v>6.12</v>
      </c>
      <c r="J7" s="89">
        <f>D7*I7</f>
        <v>612000</v>
      </c>
    </row>
    <row r="8" spans="2:10" ht="15.6" x14ac:dyDescent="0.3">
      <c r="B8" s="115" t="s">
        <v>5</v>
      </c>
      <c r="C8" s="115"/>
      <c r="D8" s="115"/>
      <c r="E8" s="127" t="s">
        <v>4</v>
      </c>
      <c r="F8" s="100"/>
      <c r="G8" s="100" t="s">
        <v>4</v>
      </c>
      <c r="H8" s="100"/>
      <c r="I8" s="132" t="s">
        <v>4</v>
      </c>
      <c r="J8" s="133"/>
    </row>
    <row r="9" spans="2:10" ht="47.4" customHeight="1" x14ac:dyDescent="0.3">
      <c r="B9" s="115" t="s">
        <v>2</v>
      </c>
      <c r="C9" s="115"/>
      <c r="D9" s="115"/>
      <c r="E9" s="134" t="s">
        <v>36</v>
      </c>
      <c r="F9" s="135"/>
      <c r="G9" s="134" t="s">
        <v>36</v>
      </c>
      <c r="H9" s="135"/>
      <c r="I9" s="134" t="s">
        <v>36</v>
      </c>
      <c r="J9" s="135"/>
    </row>
    <row r="10" spans="2:10" ht="15.6" x14ac:dyDescent="0.3">
      <c r="B10" s="115" t="s">
        <v>3</v>
      </c>
      <c r="C10" s="115"/>
      <c r="D10" s="115"/>
      <c r="E10" s="131" t="s">
        <v>6</v>
      </c>
      <c r="F10" s="96"/>
      <c r="G10" s="96" t="s">
        <v>6</v>
      </c>
      <c r="H10" s="96"/>
      <c r="I10" s="96" t="s">
        <v>6</v>
      </c>
      <c r="J10" s="97"/>
    </row>
    <row r="11" spans="2:10" ht="14.4" customHeight="1" thickBot="1" x14ac:dyDescent="0.35">
      <c r="B11" s="110" t="s">
        <v>8</v>
      </c>
      <c r="C11" s="110"/>
      <c r="D11" s="110"/>
      <c r="E11" s="123" t="s">
        <v>10</v>
      </c>
      <c r="F11" s="98"/>
      <c r="G11" s="98" t="s">
        <v>10</v>
      </c>
      <c r="H11" s="98"/>
      <c r="I11" s="98" t="s">
        <v>10</v>
      </c>
      <c r="J11" s="99"/>
    </row>
    <row r="12" spans="2:10" ht="14.4" customHeight="1" x14ac:dyDescent="0.3">
      <c r="B12" s="68"/>
      <c r="C12" s="68"/>
      <c r="D12" s="68"/>
      <c r="E12" s="69"/>
      <c r="F12" s="69"/>
      <c r="G12" s="69"/>
      <c r="H12" s="69"/>
      <c r="I12" s="69"/>
      <c r="J12" s="69"/>
    </row>
    <row r="13" spans="2:10" ht="8.4" customHeight="1" x14ac:dyDescent="0.3">
      <c r="B13" s="129"/>
      <c r="C13" s="129"/>
      <c r="D13" s="129"/>
      <c r="E13" s="130"/>
      <c r="F13" s="130"/>
      <c r="G13" s="130"/>
      <c r="H13" s="130"/>
      <c r="I13" s="130"/>
      <c r="J13" s="130"/>
    </row>
    <row r="14" spans="2:10" ht="14.4" hidden="1" customHeight="1" x14ac:dyDescent="0.3">
      <c r="B14" s="130"/>
      <c r="C14" s="130"/>
      <c r="D14" s="130"/>
      <c r="E14" s="130"/>
      <c r="F14" s="130"/>
      <c r="G14" s="130"/>
      <c r="H14" s="130"/>
      <c r="I14" s="130"/>
      <c r="J14" s="130"/>
    </row>
    <row r="15" spans="2:10" ht="14.4" hidden="1" customHeight="1" x14ac:dyDescent="0.3">
      <c r="B15" s="130"/>
      <c r="C15" s="130"/>
      <c r="D15" s="130"/>
      <c r="E15" s="130"/>
      <c r="F15" s="130"/>
      <c r="G15" s="130"/>
      <c r="H15" s="130"/>
      <c r="I15" s="130"/>
      <c r="J15" s="130"/>
    </row>
    <row r="16" spans="2:10" ht="14.4" hidden="1" customHeight="1" x14ac:dyDescent="0.3">
      <c r="B16" s="130"/>
      <c r="C16" s="130"/>
      <c r="D16" s="130"/>
      <c r="E16" s="130"/>
      <c r="F16" s="130"/>
      <c r="G16" s="130"/>
      <c r="H16" s="130"/>
      <c r="I16" s="130"/>
      <c r="J16" s="130"/>
    </row>
    <row r="17" spans="2:11" ht="14.4" hidden="1" customHeight="1" x14ac:dyDescent="0.3">
      <c r="B17" s="130"/>
      <c r="C17" s="130"/>
      <c r="D17" s="130"/>
      <c r="E17" s="130"/>
      <c r="F17" s="130"/>
      <c r="G17" s="130"/>
      <c r="H17" s="130"/>
      <c r="I17" s="130"/>
      <c r="J17" s="130"/>
    </row>
    <row r="18" spans="2:11" ht="13.8" hidden="1" customHeight="1" x14ac:dyDescent="0.3">
      <c r="B18" s="130"/>
      <c r="C18" s="130"/>
      <c r="D18" s="130"/>
      <c r="E18" s="130"/>
      <c r="F18" s="130"/>
      <c r="G18" s="130"/>
      <c r="H18" s="130"/>
      <c r="I18" s="130"/>
      <c r="J18" s="130"/>
    </row>
    <row r="19" spans="2:11" ht="1.2" customHeight="1" x14ac:dyDescent="0.3">
      <c r="B19" s="82"/>
      <c r="C19" s="82"/>
      <c r="D19" s="82"/>
      <c r="E19" s="82"/>
      <c r="F19" s="82"/>
      <c r="G19" s="82"/>
      <c r="H19" s="82"/>
    </row>
    <row r="20" spans="2:11" ht="26.4" customHeight="1" x14ac:dyDescent="0.3">
      <c r="B20" s="121" t="s">
        <v>86</v>
      </c>
      <c r="C20" s="121"/>
      <c r="D20" s="121"/>
      <c r="E20" s="121"/>
      <c r="F20" s="121"/>
      <c r="G20" s="121"/>
      <c r="H20" s="121"/>
      <c r="I20" s="121"/>
      <c r="J20" s="121"/>
    </row>
    <row r="21" spans="2:11" ht="29.4" customHeight="1" x14ac:dyDescent="0.4">
      <c r="B21" s="121"/>
      <c r="C21" s="121"/>
      <c r="D21" s="121"/>
      <c r="E21" s="121"/>
      <c r="F21" s="121"/>
      <c r="G21" s="121"/>
      <c r="H21" s="121"/>
      <c r="I21" s="121"/>
      <c r="J21" s="121"/>
      <c r="K21" s="37"/>
    </row>
    <row r="22" spans="2:11" ht="15.6" customHeight="1" x14ac:dyDescent="0.4">
      <c r="B22" s="121"/>
      <c r="C22" s="121"/>
      <c r="D22" s="121"/>
      <c r="E22" s="121"/>
      <c r="F22" s="121"/>
      <c r="G22" s="121"/>
      <c r="H22" s="121"/>
      <c r="I22" s="121"/>
      <c r="J22" s="121"/>
      <c r="K22" s="37"/>
    </row>
    <row r="23" spans="2:11" ht="33" customHeight="1" x14ac:dyDescent="0.4">
      <c r="B23" s="121"/>
      <c r="C23" s="121"/>
      <c r="D23" s="121"/>
      <c r="E23" s="121"/>
      <c r="F23" s="121"/>
      <c r="G23" s="121"/>
      <c r="H23" s="121"/>
      <c r="I23" s="121"/>
      <c r="J23" s="121"/>
      <c r="K23" s="37"/>
    </row>
    <row r="24" spans="2:11" ht="14.4" customHeight="1" x14ac:dyDescent="0.4">
      <c r="I24" s="37"/>
      <c r="J24" s="37"/>
      <c r="K24" s="37"/>
    </row>
  </sheetData>
  <mergeCells count="27">
    <mergeCell ref="B1:J1"/>
    <mergeCell ref="B3:J3"/>
    <mergeCell ref="B4:B6"/>
    <mergeCell ref="C4:C6"/>
    <mergeCell ref="D4:D6"/>
    <mergeCell ref="E4:J4"/>
    <mergeCell ref="E5:F5"/>
    <mergeCell ref="G5:H5"/>
    <mergeCell ref="I5:J5"/>
    <mergeCell ref="B20:J23"/>
    <mergeCell ref="B8:D8"/>
    <mergeCell ref="E8:F8"/>
    <mergeCell ref="G8:H8"/>
    <mergeCell ref="I8:J8"/>
    <mergeCell ref="B9:D9"/>
    <mergeCell ref="E9:F9"/>
    <mergeCell ref="G9:H9"/>
    <mergeCell ref="I9:J9"/>
    <mergeCell ref="B13:J18"/>
    <mergeCell ref="B10:D10"/>
    <mergeCell ref="E10:F10"/>
    <mergeCell ref="G10:H10"/>
    <mergeCell ref="I10:J10"/>
    <mergeCell ref="B11:D11"/>
    <mergeCell ref="E11:F11"/>
    <mergeCell ref="G11:H11"/>
    <mergeCell ref="I11:J11"/>
  </mergeCells>
  <pageMargins left="0.7" right="0.7" top="0.75" bottom="0.75" header="0.3" footer="0.3"/>
  <pageSetup paperSize="9" scale="79" orientation="landscape"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E7EB2AF-4E63-4ED9-A73E-B00FB5B025AD}">
  <dimension ref="A1:I25"/>
  <sheetViews>
    <sheetView topLeftCell="A10" zoomScaleNormal="100" workbookViewId="0">
      <selection activeCell="B22" sqref="B22"/>
    </sheetView>
  </sheetViews>
  <sheetFormatPr defaultRowHeight="14.4" x14ac:dyDescent="0.3"/>
  <cols>
    <col min="1" max="1" width="7.33203125" customWidth="1"/>
    <col min="2" max="2" width="40.5546875" customWidth="1"/>
    <col min="3" max="3" width="12.88671875" customWidth="1"/>
    <col min="4" max="4" width="11" customWidth="1"/>
    <col min="5" max="5" width="13.6640625" bestFit="1" customWidth="1"/>
    <col min="6" max="6" width="9.6640625" bestFit="1" customWidth="1"/>
    <col min="7" max="7" width="13.6640625" bestFit="1" customWidth="1"/>
    <col min="8" max="8" width="10.6640625" customWidth="1"/>
    <col min="9" max="9" width="15.33203125" customWidth="1"/>
  </cols>
  <sheetData>
    <row r="1" spans="1:9" ht="21" x14ac:dyDescent="0.4">
      <c r="A1" s="95" t="s">
        <v>9</v>
      </c>
      <c r="B1" s="95"/>
      <c r="C1" s="95"/>
      <c r="D1" s="95"/>
      <c r="E1" s="95"/>
      <c r="F1" s="95"/>
      <c r="G1" s="95"/>
      <c r="H1" s="95"/>
      <c r="I1" s="95"/>
    </row>
    <row r="2" spans="1:9" x14ac:dyDescent="0.3">
      <c r="D2" s="1"/>
      <c r="E2" s="1"/>
      <c r="F2" s="1"/>
      <c r="G2" s="1"/>
      <c r="H2" s="7" t="s">
        <v>67</v>
      </c>
    </row>
    <row r="3" spans="1:9" ht="18.600000000000001" thickBot="1" x14ac:dyDescent="0.35">
      <c r="A3" s="94" t="s">
        <v>68</v>
      </c>
      <c r="B3" s="94"/>
      <c r="C3" s="94"/>
      <c r="D3" s="94"/>
      <c r="E3" s="94"/>
      <c r="F3" s="94"/>
      <c r="G3" s="94"/>
      <c r="H3" s="94"/>
      <c r="I3" s="94"/>
    </row>
    <row r="4" spans="1:9" ht="16.2" thickBot="1" x14ac:dyDescent="0.35">
      <c r="A4" s="102" t="s">
        <v>0</v>
      </c>
      <c r="B4" s="102" t="s">
        <v>7</v>
      </c>
      <c r="C4" s="119" t="s">
        <v>64</v>
      </c>
      <c r="D4" s="104" t="s">
        <v>1</v>
      </c>
      <c r="E4" s="105"/>
      <c r="F4" s="105"/>
      <c r="G4" s="105"/>
      <c r="H4" s="105"/>
      <c r="I4" s="106"/>
    </row>
    <row r="5" spans="1:9" ht="15.6" x14ac:dyDescent="0.3">
      <c r="A5" s="102"/>
      <c r="B5" s="102"/>
      <c r="C5" s="119"/>
      <c r="D5" s="120" t="s">
        <v>65</v>
      </c>
      <c r="E5" s="107"/>
      <c r="F5" s="113" t="s">
        <v>33</v>
      </c>
      <c r="G5" s="114"/>
      <c r="H5" s="107" t="s">
        <v>35</v>
      </c>
      <c r="I5" s="108"/>
    </row>
    <row r="6" spans="1:9" ht="46.8" x14ac:dyDescent="0.3">
      <c r="A6" s="102"/>
      <c r="B6" s="102"/>
      <c r="C6" s="119"/>
      <c r="D6" s="57" t="s">
        <v>39</v>
      </c>
      <c r="E6" s="55" t="s">
        <v>40</v>
      </c>
      <c r="F6" s="55" t="s">
        <v>39</v>
      </c>
      <c r="G6" s="55" t="s">
        <v>40</v>
      </c>
      <c r="H6" s="55" t="s">
        <v>39</v>
      </c>
      <c r="I6" s="56" t="s">
        <v>40</v>
      </c>
    </row>
    <row r="7" spans="1:9" ht="62.4" x14ac:dyDescent="0.3">
      <c r="A7" s="55"/>
      <c r="B7" s="60" t="s">
        <v>62</v>
      </c>
      <c r="C7" s="58">
        <v>40</v>
      </c>
      <c r="D7" s="57">
        <v>900</v>
      </c>
      <c r="E7" s="55">
        <f>C7*D7</f>
        <v>36000</v>
      </c>
      <c r="F7" s="55">
        <v>950</v>
      </c>
      <c r="G7" s="55">
        <f>F7*C7</f>
        <v>38000</v>
      </c>
      <c r="H7" s="55">
        <v>682</v>
      </c>
      <c r="I7" s="61">
        <f>H7*C7</f>
        <v>27280</v>
      </c>
    </row>
    <row r="8" spans="1:9" ht="62.4" x14ac:dyDescent="0.3">
      <c r="A8" s="59">
        <v>1</v>
      </c>
      <c r="B8" s="60" t="s">
        <v>63</v>
      </c>
      <c r="C8" s="58">
        <v>40</v>
      </c>
      <c r="D8" s="55">
        <v>900</v>
      </c>
      <c r="E8" s="55">
        <f>C8*D8</f>
        <v>36000</v>
      </c>
      <c r="F8" s="55">
        <v>950</v>
      </c>
      <c r="G8" s="55">
        <f>F8*C8</f>
        <v>38000</v>
      </c>
      <c r="H8" s="55">
        <v>682</v>
      </c>
      <c r="I8" s="56">
        <f>H8*C8</f>
        <v>27280</v>
      </c>
    </row>
    <row r="9" spans="1:9" ht="15.6" x14ac:dyDescent="0.3">
      <c r="A9" s="138" t="s">
        <v>66</v>
      </c>
      <c r="B9" s="139"/>
      <c r="C9" s="139"/>
      <c r="D9" s="62"/>
      <c r="E9" s="55">
        <f>SUM(E7:E8)</f>
        <v>72000</v>
      </c>
      <c r="F9" s="55"/>
      <c r="G9" s="55">
        <f>SUM(G7:G8)</f>
        <v>76000</v>
      </c>
      <c r="H9" s="55"/>
      <c r="I9" s="61">
        <f>SUM(I7:I8)</f>
        <v>54560</v>
      </c>
    </row>
    <row r="10" spans="1:9" ht="15.6" x14ac:dyDescent="0.3">
      <c r="A10" s="115" t="s">
        <v>5</v>
      </c>
      <c r="B10" s="115"/>
      <c r="C10" s="116"/>
      <c r="D10" s="109" t="s">
        <v>4</v>
      </c>
      <c r="E10" s="100"/>
      <c r="F10" s="100" t="s">
        <v>4</v>
      </c>
      <c r="G10" s="100"/>
      <c r="H10" s="100" t="s">
        <v>4</v>
      </c>
      <c r="I10" s="101"/>
    </row>
    <row r="11" spans="1:9" ht="15.6" x14ac:dyDescent="0.3">
      <c r="A11" s="115" t="s">
        <v>2</v>
      </c>
      <c r="B11" s="115"/>
      <c r="C11" s="116"/>
      <c r="D11" s="118" t="s">
        <v>41</v>
      </c>
      <c r="E11" s="102"/>
      <c r="F11" s="102" t="s">
        <v>38</v>
      </c>
      <c r="G11" s="102"/>
      <c r="H11" s="102" t="s">
        <v>36</v>
      </c>
      <c r="I11" s="103"/>
    </row>
    <row r="12" spans="1:9" ht="15.6" x14ac:dyDescent="0.3">
      <c r="A12" s="115" t="s">
        <v>3</v>
      </c>
      <c r="B12" s="115"/>
      <c r="C12" s="116"/>
      <c r="D12" s="117" t="s">
        <v>6</v>
      </c>
      <c r="E12" s="96"/>
      <c r="F12" s="96" t="s">
        <v>6</v>
      </c>
      <c r="G12" s="96"/>
      <c r="H12" s="96" t="s">
        <v>6</v>
      </c>
      <c r="I12" s="97"/>
    </row>
    <row r="13" spans="1:9" ht="15" thickBot="1" x14ac:dyDescent="0.35">
      <c r="A13" s="110" t="s">
        <v>8</v>
      </c>
      <c r="B13" s="110"/>
      <c r="C13" s="111"/>
      <c r="D13" s="112" t="s">
        <v>10</v>
      </c>
      <c r="E13" s="98"/>
      <c r="F13" s="98" t="s">
        <v>10</v>
      </c>
      <c r="G13" s="98"/>
      <c r="H13" s="98" t="s">
        <v>10</v>
      </c>
      <c r="I13" s="99"/>
    </row>
    <row r="14" spans="1:9" x14ac:dyDescent="0.3">
      <c r="A14" s="92" t="s">
        <v>69</v>
      </c>
      <c r="B14" s="92"/>
      <c r="C14" s="92"/>
      <c r="D14" s="93"/>
      <c r="E14" s="93"/>
      <c r="F14" s="93"/>
      <c r="G14" s="93"/>
      <c r="H14" s="93"/>
      <c r="I14" s="93"/>
    </row>
    <row r="15" spans="1:9" x14ac:dyDescent="0.3">
      <c r="A15" s="93"/>
      <c r="B15" s="93"/>
      <c r="C15" s="93"/>
      <c r="D15" s="93"/>
      <c r="E15" s="93"/>
      <c r="F15" s="93"/>
      <c r="G15" s="93"/>
      <c r="H15" s="93"/>
      <c r="I15" s="93"/>
    </row>
    <row r="16" spans="1:9" x14ac:dyDescent="0.3">
      <c r="A16" s="93"/>
      <c r="B16" s="93"/>
      <c r="C16" s="93"/>
      <c r="D16" s="93"/>
      <c r="E16" s="93"/>
      <c r="F16" s="93"/>
      <c r="G16" s="93"/>
      <c r="H16" s="93"/>
      <c r="I16" s="93"/>
    </row>
    <row r="17" spans="1:9" x14ac:dyDescent="0.3">
      <c r="A17" s="93"/>
      <c r="B17" s="93"/>
      <c r="C17" s="93"/>
      <c r="D17" s="93"/>
      <c r="E17" s="93"/>
      <c r="F17" s="93"/>
      <c r="G17" s="93"/>
      <c r="H17" s="93"/>
      <c r="I17" s="93"/>
    </row>
    <row r="18" spans="1:9" x14ac:dyDescent="0.3">
      <c r="A18" s="93"/>
      <c r="B18" s="93"/>
      <c r="C18" s="93"/>
      <c r="D18" s="93"/>
      <c r="E18" s="93"/>
      <c r="F18" s="93"/>
      <c r="G18" s="93"/>
      <c r="H18" s="93"/>
      <c r="I18" s="93"/>
    </row>
    <row r="19" spans="1:9" x14ac:dyDescent="0.3">
      <c r="A19" s="93"/>
      <c r="B19" s="93"/>
      <c r="C19" s="93"/>
      <c r="D19" s="93"/>
      <c r="E19" s="93"/>
      <c r="F19" s="93"/>
      <c r="G19" s="93"/>
      <c r="H19" s="93"/>
      <c r="I19" s="93"/>
    </row>
    <row r="20" spans="1:9" ht="16.8" x14ac:dyDescent="0.3">
      <c r="A20" s="54"/>
      <c r="B20" s="54"/>
      <c r="C20" s="54"/>
      <c r="D20" s="54"/>
      <c r="E20" s="54"/>
      <c r="F20" s="54"/>
      <c r="G20" s="54"/>
    </row>
    <row r="21" spans="1:9" x14ac:dyDescent="0.3">
      <c r="D21" s="1"/>
      <c r="E21" s="1"/>
      <c r="F21" s="1"/>
      <c r="G21" s="121" t="s">
        <v>54</v>
      </c>
      <c r="H21" s="121"/>
      <c r="I21" s="121"/>
    </row>
    <row r="22" spans="1:9" ht="15.6" x14ac:dyDescent="0.3">
      <c r="B22" s="49" t="s">
        <v>55</v>
      </c>
      <c r="C22" s="121" t="s">
        <v>48</v>
      </c>
      <c r="D22" s="121"/>
      <c r="E22" s="121"/>
      <c r="F22" s="121"/>
      <c r="G22" s="121"/>
      <c r="H22" s="121"/>
      <c r="I22" s="121"/>
    </row>
    <row r="23" spans="1:9" ht="15.6" x14ac:dyDescent="0.3">
      <c r="A23" s="49"/>
      <c r="B23" s="49" t="s">
        <v>56</v>
      </c>
      <c r="C23" s="121"/>
      <c r="D23" s="121"/>
      <c r="E23" s="121"/>
      <c r="F23" s="121"/>
      <c r="G23" s="121"/>
      <c r="H23" s="121"/>
      <c r="I23" s="121"/>
    </row>
    <row r="24" spans="1:9" ht="15.6" x14ac:dyDescent="0.4">
      <c r="A24" s="38"/>
      <c r="C24" s="121"/>
      <c r="D24" s="121"/>
      <c r="E24" s="121"/>
      <c r="F24" s="121"/>
      <c r="G24" s="121"/>
      <c r="H24" s="121"/>
      <c r="I24" s="121"/>
    </row>
    <row r="25" spans="1:9" ht="15.6" x14ac:dyDescent="0.4">
      <c r="D25" s="1"/>
      <c r="E25" s="1"/>
      <c r="F25" s="1"/>
      <c r="G25" s="1"/>
      <c r="H25" s="37"/>
      <c r="I25" s="37"/>
    </row>
  </sheetData>
  <mergeCells count="29">
    <mergeCell ref="A11:C11"/>
    <mergeCell ref="D11:E11"/>
    <mergeCell ref="F11:G11"/>
    <mergeCell ref="H11:I11"/>
    <mergeCell ref="A1:I1"/>
    <mergeCell ref="A3:I3"/>
    <mergeCell ref="A4:A6"/>
    <mergeCell ref="B4:B6"/>
    <mergeCell ref="C4:C6"/>
    <mergeCell ref="D4:I4"/>
    <mergeCell ref="D5:E5"/>
    <mergeCell ref="F5:G5"/>
    <mergeCell ref="H5:I5"/>
    <mergeCell ref="A14:I19"/>
    <mergeCell ref="G21:I24"/>
    <mergeCell ref="C22:F24"/>
    <mergeCell ref="A9:C9"/>
    <mergeCell ref="A12:C12"/>
    <mergeCell ref="D12:E12"/>
    <mergeCell ref="F12:G12"/>
    <mergeCell ref="H12:I12"/>
    <mergeCell ref="A13:C13"/>
    <mergeCell ref="D13:E13"/>
    <mergeCell ref="F13:G13"/>
    <mergeCell ref="H13:I13"/>
    <mergeCell ref="A10:C10"/>
    <mergeCell ref="D10:E10"/>
    <mergeCell ref="F10:G10"/>
    <mergeCell ref="H10:I10"/>
  </mergeCells>
  <pageMargins left="0.7" right="0.7" top="0.75" bottom="0.75" header="0.3" footer="0.3"/>
  <pageSetup paperSize="9" scale="96" orientation="landscape"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D54D751-9095-4C2D-8B70-EA851CD77F04}">
  <dimension ref="B1:K23"/>
  <sheetViews>
    <sheetView zoomScaleNormal="100" workbookViewId="0">
      <selection activeCell="N7" sqref="N7"/>
    </sheetView>
  </sheetViews>
  <sheetFormatPr defaultColWidth="8.6640625" defaultRowHeight="14.4" x14ac:dyDescent="0.3"/>
  <cols>
    <col min="2" max="2" width="7.33203125" customWidth="1"/>
    <col min="3" max="3" width="41.77734375" customWidth="1"/>
    <col min="4" max="4" width="16.5546875" customWidth="1"/>
    <col min="5" max="5" width="11" style="1" customWidth="1"/>
    <col min="6" max="6" width="13.5546875" style="1" customWidth="1"/>
    <col min="7" max="7" width="9.6640625" style="1" bestFit="1" customWidth="1"/>
    <col min="8" max="8" width="13.44140625" style="1" customWidth="1"/>
    <col min="9" max="9" width="10.6640625" customWidth="1"/>
    <col min="10" max="10" width="15.21875" customWidth="1"/>
  </cols>
  <sheetData>
    <row r="1" spans="2:11" ht="21" x14ac:dyDescent="0.4">
      <c r="B1" s="95" t="s">
        <v>9</v>
      </c>
      <c r="C1" s="95"/>
      <c r="D1" s="95"/>
      <c r="E1" s="95"/>
      <c r="F1" s="95"/>
      <c r="G1" s="95"/>
      <c r="H1" s="95"/>
      <c r="I1" s="95"/>
      <c r="J1" s="95"/>
    </row>
    <row r="2" spans="2:11" x14ac:dyDescent="0.3">
      <c r="I2" s="7" t="s">
        <v>75</v>
      </c>
    </row>
    <row r="3" spans="2:11" ht="15" customHeight="1" thickBot="1" x14ac:dyDescent="0.35">
      <c r="B3" s="94" t="s">
        <v>80</v>
      </c>
      <c r="C3" s="94"/>
      <c r="D3" s="94"/>
      <c r="E3" s="94"/>
      <c r="F3" s="94"/>
      <c r="G3" s="94"/>
      <c r="H3" s="94"/>
      <c r="I3" s="94"/>
      <c r="J3" s="94"/>
    </row>
    <row r="4" spans="2:11" ht="13.8" customHeight="1" thickBot="1" x14ac:dyDescent="0.35">
      <c r="B4" s="102" t="s">
        <v>0</v>
      </c>
      <c r="C4" s="102" t="s">
        <v>7</v>
      </c>
      <c r="D4" s="119" t="s">
        <v>28</v>
      </c>
      <c r="E4" s="104" t="s">
        <v>1</v>
      </c>
      <c r="F4" s="105"/>
      <c r="G4" s="105"/>
      <c r="H4" s="105"/>
      <c r="I4" s="105"/>
      <c r="J4" s="105"/>
      <c r="K4" s="140" t="s">
        <v>81</v>
      </c>
    </row>
    <row r="5" spans="2:11" ht="24" customHeight="1" x14ac:dyDescent="0.3">
      <c r="B5" s="102"/>
      <c r="C5" s="102"/>
      <c r="D5" s="119"/>
      <c r="E5" s="120" t="s">
        <v>79</v>
      </c>
      <c r="F5" s="107"/>
      <c r="G5" s="113" t="s">
        <v>78</v>
      </c>
      <c r="H5" s="114"/>
      <c r="I5" s="107" t="s">
        <v>24</v>
      </c>
      <c r="J5" s="113"/>
      <c r="K5" s="140"/>
    </row>
    <row r="6" spans="2:11" ht="33.6" customHeight="1" x14ac:dyDescent="0.3">
      <c r="B6" s="102"/>
      <c r="C6" s="102"/>
      <c r="D6" s="119"/>
      <c r="E6" s="71" t="s">
        <v>39</v>
      </c>
      <c r="F6" s="70" t="s">
        <v>40</v>
      </c>
      <c r="G6" s="70" t="s">
        <v>39</v>
      </c>
      <c r="H6" s="70" t="s">
        <v>40</v>
      </c>
      <c r="I6" s="70" t="s">
        <v>39</v>
      </c>
      <c r="J6" s="72" t="s">
        <v>40</v>
      </c>
      <c r="K6" s="140"/>
    </row>
    <row r="7" spans="2:11" ht="151.80000000000001" customHeight="1" x14ac:dyDescent="0.3">
      <c r="B7" s="74">
        <v>1</v>
      </c>
      <c r="C7" s="9" t="s">
        <v>76</v>
      </c>
      <c r="D7" s="75">
        <v>50000</v>
      </c>
      <c r="E7" s="36">
        <v>10.1</v>
      </c>
      <c r="F7" s="4">
        <f>D7*E7</f>
        <v>505000</v>
      </c>
      <c r="G7" s="31">
        <v>6.9</v>
      </c>
      <c r="H7" s="30">
        <f>D7*G7</f>
        <v>345000</v>
      </c>
      <c r="I7" s="3">
        <v>5.76</v>
      </c>
      <c r="J7" s="76">
        <f>I7*D7</f>
        <v>288000</v>
      </c>
      <c r="K7" s="77" t="s">
        <v>82</v>
      </c>
    </row>
    <row r="8" spans="2:11" ht="15.6" x14ac:dyDescent="0.3">
      <c r="B8" s="115" t="s">
        <v>5</v>
      </c>
      <c r="C8" s="115"/>
      <c r="D8" s="115"/>
      <c r="E8" s="127" t="s">
        <v>4</v>
      </c>
      <c r="F8" s="100"/>
      <c r="G8" s="100" t="s">
        <v>4</v>
      </c>
      <c r="H8" s="100"/>
      <c r="I8" s="100" t="s">
        <v>4</v>
      </c>
      <c r="J8" s="143"/>
      <c r="K8" s="10"/>
    </row>
    <row r="9" spans="2:11" ht="47.4" customHeight="1" x14ac:dyDescent="0.3">
      <c r="B9" s="115" t="s">
        <v>2</v>
      </c>
      <c r="C9" s="115"/>
      <c r="D9" s="115"/>
      <c r="E9" s="128" t="s">
        <v>41</v>
      </c>
      <c r="F9" s="102"/>
      <c r="G9" s="102" t="s">
        <v>38</v>
      </c>
      <c r="H9" s="102"/>
      <c r="I9" s="102" t="s">
        <v>36</v>
      </c>
      <c r="J9" s="119"/>
      <c r="K9" s="10"/>
    </row>
    <row r="10" spans="2:11" ht="14.4" customHeight="1" thickBot="1" x14ac:dyDescent="0.35">
      <c r="B10" s="110" t="s">
        <v>8</v>
      </c>
      <c r="C10" s="110"/>
      <c r="D10" s="110"/>
      <c r="E10" s="141">
        <v>0.7</v>
      </c>
      <c r="F10" s="98"/>
      <c r="G10" s="98" t="s">
        <v>10</v>
      </c>
      <c r="H10" s="98"/>
      <c r="I10" s="98" t="s">
        <v>10</v>
      </c>
      <c r="J10" s="142"/>
      <c r="K10" s="10"/>
    </row>
    <row r="11" spans="2:11" ht="14.4" customHeight="1" x14ac:dyDescent="0.3">
      <c r="B11" s="68"/>
      <c r="C11" s="68"/>
      <c r="D11" s="68"/>
      <c r="E11" s="69"/>
      <c r="F11" s="69"/>
      <c r="G11" s="69"/>
      <c r="H11" s="69"/>
      <c r="I11" s="69"/>
      <c r="J11" s="69"/>
    </row>
    <row r="12" spans="2:11" ht="2.4" customHeight="1" x14ac:dyDescent="0.3">
      <c r="B12" s="129"/>
      <c r="C12" s="129"/>
      <c r="D12" s="129"/>
      <c r="E12" s="130"/>
      <c r="F12" s="130"/>
      <c r="G12" s="130"/>
      <c r="H12" s="130"/>
      <c r="I12" s="130"/>
      <c r="J12" s="130"/>
    </row>
    <row r="13" spans="2:11" ht="14.4" hidden="1" customHeight="1" x14ac:dyDescent="0.3">
      <c r="B13" s="130"/>
      <c r="C13" s="130"/>
      <c r="D13" s="130"/>
      <c r="E13" s="130"/>
      <c r="F13" s="130"/>
      <c r="G13" s="130"/>
      <c r="H13" s="130"/>
      <c r="I13" s="130"/>
      <c r="J13" s="130"/>
    </row>
    <row r="14" spans="2:11" ht="14.4" hidden="1" customHeight="1" x14ac:dyDescent="0.3">
      <c r="B14" s="130"/>
      <c r="C14" s="130"/>
      <c r="D14" s="130"/>
      <c r="E14" s="130"/>
      <c r="F14" s="130"/>
      <c r="G14" s="130"/>
      <c r="H14" s="130"/>
      <c r="I14" s="130"/>
      <c r="J14" s="130"/>
    </row>
    <row r="15" spans="2:11" ht="14.4" hidden="1" customHeight="1" x14ac:dyDescent="0.3">
      <c r="B15" s="130"/>
      <c r="C15" s="130"/>
      <c r="D15" s="130"/>
      <c r="E15" s="130"/>
      <c r="F15" s="130"/>
      <c r="G15" s="130"/>
      <c r="H15" s="130"/>
      <c r="I15" s="130"/>
      <c r="J15" s="130"/>
    </row>
    <row r="16" spans="2:11" ht="14.4" hidden="1" customHeight="1" x14ac:dyDescent="0.3">
      <c r="B16" s="130"/>
      <c r="C16" s="130"/>
      <c r="D16" s="130"/>
      <c r="E16" s="130"/>
      <c r="F16" s="130"/>
      <c r="G16" s="130"/>
      <c r="H16" s="130"/>
      <c r="I16" s="130"/>
      <c r="J16" s="130"/>
    </row>
    <row r="17" spans="2:11" ht="13.8" hidden="1" customHeight="1" x14ac:dyDescent="0.3">
      <c r="B17" s="130"/>
      <c r="C17" s="130"/>
      <c r="D17" s="130"/>
      <c r="E17" s="130"/>
      <c r="F17" s="130"/>
      <c r="G17" s="130"/>
      <c r="H17" s="130"/>
      <c r="I17" s="130"/>
      <c r="J17" s="130"/>
    </row>
    <row r="18" spans="2:11" ht="1.2" customHeight="1" x14ac:dyDescent="0.3">
      <c r="B18" s="73"/>
      <c r="C18" s="73"/>
      <c r="D18" s="73"/>
      <c r="E18" s="73"/>
      <c r="F18" s="73"/>
      <c r="G18" s="73"/>
      <c r="H18" s="73"/>
    </row>
    <row r="19" spans="2:11" ht="26.4" customHeight="1" x14ac:dyDescent="0.3">
      <c r="B19" s="126" t="s">
        <v>77</v>
      </c>
      <c r="C19" s="126"/>
      <c r="D19" s="126" t="s">
        <v>48</v>
      </c>
      <c r="E19" s="126"/>
      <c r="F19" s="126"/>
      <c r="G19" s="126"/>
      <c r="H19" s="121" t="s">
        <v>54</v>
      </c>
      <c r="I19" s="121"/>
      <c r="J19" s="121"/>
    </row>
    <row r="20" spans="2:11" ht="29.4" customHeight="1" x14ac:dyDescent="0.4">
      <c r="B20" s="126"/>
      <c r="C20" s="126"/>
      <c r="D20" s="126"/>
      <c r="E20" s="126"/>
      <c r="F20" s="126"/>
      <c r="G20" s="126"/>
      <c r="H20" s="121"/>
      <c r="I20" s="121"/>
      <c r="J20" s="121"/>
      <c r="K20" s="37"/>
    </row>
    <row r="21" spans="2:11" ht="15.6" customHeight="1" x14ac:dyDescent="0.4">
      <c r="B21" s="126"/>
      <c r="C21" s="126"/>
      <c r="D21" s="126"/>
      <c r="E21" s="126"/>
      <c r="F21" s="126"/>
      <c r="G21" s="126"/>
      <c r="H21" s="121"/>
      <c r="I21" s="121"/>
      <c r="J21" s="121"/>
      <c r="K21" s="37"/>
    </row>
    <row r="22" spans="2:11" ht="33" customHeight="1" x14ac:dyDescent="0.4">
      <c r="B22" s="126"/>
      <c r="C22" s="126"/>
      <c r="D22" s="126"/>
      <c r="E22" s="126"/>
      <c r="F22" s="126"/>
      <c r="G22" s="126"/>
      <c r="H22" s="121"/>
      <c r="I22" s="121"/>
      <c r="J22" s="121"/>
      <c r="K22" s="37"/>
    </row>
    <row r="23" spans="2:11" ht="14.4" customHeight="1" x14ac:dyDescent="0.4">
      <c r="I23" s="37"/>
      <c r="J23" s="37"/>
      <c r="K23" s="37"/>
    </row>
  </sheetData>
  <mergeCells count="26">
    <mergeCell ref="B12:J17"/>
    <mergeCell ref="B19:C22"/>
    <mergeCell ref="D19:G22"/>
    <mergeCell ref="H19:J22"/>
    <mergeCell ref="K4:K6"/>
    <mergeCell ref="B10:D10"/>
    <mergeCell ref="E10:F10"/>
    <mergeCell ref="G10:H10"/>
    <mergeCell ref="I10:J10"/>
    <mergeCell ref="B8:D8"/>
    <mergeCell ref="E8:F8"/>
    <mergeCell ref="G8:H8"/>
    <mergeCell ref="I8:J8"/>
    <mergeCell ref="B9:D9"/>
    <mergeCell ref="E9:F9"/>
    <mergeCell ref="G9:H9"/>
    <mergeCell ref="I9:J9"/>
    <mergeCell ref="B1:J1"/>
    <mergeCell ref="B3:J3"/>
    <mergeCell ref="B4:B6"/>
    <mergeCell ref="C4:C6"/>
    <mergeCell ref="D4:D6"/>
    <mergeCell ref="E4:J4"/>
    <mergeCell ref="E5:F5"/>
    <mergeCell ref="G5:H5"/>
    <mergeCell ref="I5:J5"/>
  </mergeCells>
  <pageMargins left="0.7" right="0.7" top="0.75" bottom="0.75" header="0.3" footer="0.3"/>
  <pageSetup paperSize="9" scale="83" orientation="landscape"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6D1FE59-48A1-429E-9D60-8595DC90CCF6}">
  <sheetPr>
    <pageSetUpPr fitToPage="1"/>
  </sheetPr>
  <dimension ref="A4:L10"/>
  <sheetViews>
    <sheetView workbookViewId="0">
      <selection activeCell="G9" sqref="G9"/>
    </sheetView>
  </sheetViews>
  <sheetFormatPr defaultRowHeight="14.4" x14ac:dyDescent="0.3"/>
  <cols>
    <col min="1" max="1" width="6.109375" bestFit="1" customWidth="1"/>
    <col min="2" max="2" width="29.109375" customWidth="1"/>
    <col min="3" max="3" width="12.44140625" customWidth="1"/>
    <col min="6" max="6" width="16.33203125" bestFit="1" customWidth="1"/>
    <col min="7" max="7" width="13.44140625" bestFit="1" customWidth="1"/>
    <col min="8" max="8" width="9" bestFit="1" customWidth="1"/>
    <col min="9" max="9" width="8.21875" bestFit="1" customWidth="1"/>
    <col min="10" max="10" width="8.77734375" bestFit="1" customWidth="1"/>
    <col min="11" max="11" width="13.33203125" customWidth="1"/>
  </cols>
  <sheetData>
    <row r="4" spans="1:12" ht="15" thickBot="1" x14ac:dyDescent="0.35"/>
    <row r="5" spans="1:12" ht="14.4" customHeight="1" x14ac:dyDescent="0.3">
      <c r="A5" s="144" t="s">
        <v>0</v>
      </c>
      <c r="B5" s="145" t="s">
        <v>7</v>
      </c>
      <c r="C5" s="145" t="s">
        <v>17</v>
      </c>
      <c r="D5" s="146" t="s">
        <v>21</v>
      </c>
      <c r="E5" s="146" t="s">
        <v>22</v>
      </c>
      <c r="F5" s="148" t="s">
        <v>19</v>
      </c>
      <c r="G5" s="153" t="s">
        <v>18</v>
      </c>
      <c r="H5" s="145" t="s">
        <v>16</v>
      </c>
      <c r="I5" s="146" t="s">
        <v>21</v>
      </c>
      <c r="J5" s="146" t="s">
        <v>22</v>
      </c>
      <c r="K5" s="150" t="s">
        <v>19</v>
      </c>
      <c r="L5" s="155" t="s">
        <v>25</v>
      </c>
    </row>
    <row r="6" spans="1:12" ht="14.4" customHeight="1" x14ac:dyDescent="0.3">
      <c r="A6" s="118"/>
      <c r="B6" s="102"/>
      <c r="C6" s="102"/>
      <c r="D6" s="147"/>
      <c r="E6" s="147"/>
      <c r="F6" s="149"/>
      <c r="G6" s="154"/>
      <c r="H6" s="102"/>
      <c r="I6" s="147"/>
      <c r="J6" s="147"/>
      <c r="K6" s="151"/>
      <c r="L6" s="156"/>
    </row>
    <row r="7" spans="1:12" ht="14.4" customHeight="1" x14ac:dyDescent="0.3">
      <c r="A7" s="118"/>
      <c r="B7" s="102"/>
      <c r="C7" s="102"/>
      <c r="D7" s="147"/>
      <c r="E7" s="147"/>
      <c r="F7" s="149"/>
      <c r="G7" s="120"/>
      <c r="H7" s="102"/>
      <c r="I7" s="147"/>
      <c r="J7" s="147"/>
      <c r="K7" s="152"/>
      <c r="L7" s="156"/>
    </row>
    <row r="8" spans="1:12" ht="24" x14ac:dyDescent="0.3">
      <c r="A8" s="12">
        <v>1</v>
      </c>
      <c r="B8" s="9" t="s">
        <v>13</v>
      </c>
      <c r="C8" s="5">
        <v>48000</v>
      </c>
      <c r="D8" s="10">
        <v>5.79</v>
      </c>
      <c r="E8" s="11">
        <f t="shared" ref="E8" si="0">C8*D8</f>
        <v>277920</v>
      </c>
      <c r="F8" s="13" t="s">
        <v>24</v>
      </c>
      <c r="G8" s="21">
        <v>83880</v>
      </c>
      <c r="H8" s="5">
        <v>60000</v>
      </c>
      <c r="I8" s="10">
        <v>6.95</v>
      </c>
      <c r="J8" s="11">
        <f t="shared" ref="J8" si="1">H8*I8</f>
        <v>417000</v>
      </c>
      <c r="K8" s="23" t="s">
        <v>24</v>
      </c>
      <c r="L8" s="25">
        <f>D8-I8</f>
        <v>-1.1600000000000001</v>
      </c>
    </row>
    <row r="9" spans="1:12" ht="15.6" x14ac:dyDescent="0.3">
      <c r="A9" s="12">
        <v>2</v>
      </c>
      <c r="B9" s="9" t="s">
        <v>14</v>
      </c>
      <c r="C9" s="5">
        <v>20000</v>
      </c>
      <c r="D9" s="10">
        <v>6.86</v>
      </c>
      <c r="E9" s="11">
        <f>C9*D9</f>
        <v>137200</v>
      </c>
      <c r="F9" s="14" t="s">
        <v>20</v>
      </c>
      <c r="G9" s="21">
        <v>30510</v>
      </c>
      <c r="H9" s="5">
        <v>25000</v>
      </c>
      <c r="I9" s="10">
        <v>7.66</v>
      </c>
      <c r="J9" s="11">
        <f>H9*I9</f>
        <v>191500</v>
      </c>
      <c r="K9" s="23" t="s">
        <v>24</v>
      </c>
      <c r="L9" s="25">
        <f t="shared" ref="L9:L10" si="2">D9-I9</f>
        <v>-0.79999999999999982</v>
      </c>
    </row>
    <row r="10" spans="1:12" ht="16.2" thickBot="1" x14ac:dyDescent="0.35">
      <c r="A10" s="15">
        <v>3</v>
      </c>
      <c r="B10" s="16" t="s">
        <v>15</v>
      </c>
      <c r="C10" s="17">
        <v>200000</v>
      </c>
      <c r="D10" s="18">
        <v>0.4</v>
      </c>
      <c r="E10" s="19">
        <f t="shared" ref="E10" si="3">C10*D10</f>
        <v>80000</v>
      </c>
      <c r="F10" s="20" t="s">
        <v>23</v>
      </c>
      <c r="G10" s="22">
        <v>116860</v>
      </c>
      <c r="H10" s="17">
        <v>76000</v>
      </c>
      <c r="I10" s="18">
        <v>0.55000000000000004</v>
      </c>
      <c r="J10" s="19">
        <f t="shared" ref="J10" si="4">H10*I10</f>
        <v>41800</v>
      </c>
      <c r="K10" s="24" t="s">
        <v>20</v>
      </c>
      <c r="L10" s="26">
        <f t="shared" si="2"/>
        <v>-0.15000000000000002</v>
      </c>
    </row>
  </sheetData>
  <mergeCells count="12">
    <mergeCell ref="I5:I7"/>
    <mergeCell ref="J5:J7"/>
    <mergeCell ref="K5:K7"/>
    <mergeCell ref="G5:G7"/>
    <mergeCell ref="L5:L7"/>
    <mergeCell ref="A5:A7"/>
    <mergeCell ref="B5:B7"/>
    <mergeCell ref="H5:H7"/>
    <mergeCell ref="D5:D7"/>
    <mergeCell ref="E5:E7"/>
    <mergeCell ref="F5:F7"/>
    <mergeCell ref="C5:C7"/>
  </mergeCells>
  <pageMargins left="0.7" right="0.7" top="0.75" bottom="0.75" header="0.3" footer="0.3"/>
  <pageSetup paperSize="9" scale="91" fitToHeight="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10</vt:i4>
      </vt:variant>
    </vt:vector>
  </HeadingPairs>
  <TitlesOfParts>
    <vt:vector size="10" baseType="lpstr">
      <vt:lpstr>Pass Book</vt:lpstr>
      <vt:lpstr>Form 3</vt:lpstr>
      <vt:lpstr>০১.০৭.২০২৫</vt:lpstr>
      <vt:lpstr>New pass book 22.7.25</vt:lpstr>
      <vt:lpstr>pass book 07.09.2025</vt:lpstr>
      <vt:lpstr>Pass book Monthly 24.11.25</vt:lpstr>
      <vt:lpstr>Pass Book Monthly 15.06.2026</vt:lpstr>
      <vt:lpstr>color Paper</vt:lpstr>
      <vt:lpstr>Weekly Passbook 15.09.2025</vt:lpstr>
      <vt:lpstr> History</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mrasel</dc:creator>
  <cp:lastModifiedBy>Tamimul Islam (Admin)</cp:lastModifiedBy>
  <cp:lastPrinted>2026-06-17T06:33:15Z</cp:lastPrinted>
  <dcterms:created xsi:type="dcterms:W3CDTF">2020-07-28T10:00:06Z</dcterms:created>
  <dcterms:modified xsi:type="dcterms:W3CDTF">2026-06-21T11:56:48Z</dcterms:modified>
</cp:coreProperties>
</file>