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2178FCD0-CC3E-47A3-BEE2-27CAE10AC246}" xr6:coauthVersionLast="47" xr6:coauthVersionMax="47" xr10:uidLastSave="{00000000-0000-0000-0000-000000000000}"/>
  <bookViews>
    <workbookView xWindow="-108" yWindow="-108" windowWidth="23256" windowHeight="12456" activeTab="6" xr2:uid="{9D720F70-D0BD-4F2C-A39E-640EE10B2EDE}"/>
  </bookViews>
  <sheets>
    <sheet name="Sheet1" sheetId="1" r:id="rId1"/>
    <sheet name="Sheet2" sheetId="2" r:id="rId2"/>
    <sheet name="welcome package-25" sheetId="3" r:id="rId3"/>
    <sheet name="2025-9" sheetId="4" r:id="rId4"/>
    <sheet name="2025-12-29" sheetId="5" r:id="rId5"/>
    <sheet name="Sheet4" sheetId="6" r:id="rId6"/>
    <sheet name="Welcome Package-6-26" sheetId="7" r:id="rId7"/>
  </sheets>
  <definedNames>
    <definedName name="_xlnm.Print_Titles" localSheetId="0">Sheet1!$1:$6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7" l="1"/>
  <c r="H12" i="7"/>
  <c r="F12" i="7"/>
  <c r="J11" i="7"/>
  <c r="H11" i="7"/>
  <c r="F11" i="7"/>
  <c r="J10" i="7"/>
  <c r="H10" i="7"/>
  <c r="F10" i="7"/>
  <c r="J9" i="7"/>
  <c r="H9" i="7"/>
  <c r="F9" i="7"/>
  <c r="K12" i="6"/>
  <c r="I12" i="6"/>
  <c r="G12" i="6"/>
  <c r="E12" i="6"/>
  <c r="K11" i="6"/>
  <c r="I11" i="6"/>
  <c r="G11" i="6"/>
  <c r="E11" i="6"/>
  <c r="K10" i="6"/>
  <c r="I10" i="6"/>
  <c r="G10" i="6"/>
  <c r="E10" i="6"/>
  <c r="K9" i="6"/>
  <c r="K13" i="6" s="1"/>
  <c r="I9" i="6"/>
  <c r="I13" i="6" s="1"/>
  <c r="G9" i="6"/>
  <c r="G13" i="6" s="1"/>
  <c r="E9" i="6"/>
  <c r="E13" i="6" s="1"/>
  <c r="J12" i="5"/>
  <c r="H12" i="5"/>
  <c r="F12" i="5"/>
  <c r="J11" i="5"/>
  <c r="H11" i="5"/>
  <c r="F11" i="5"/>
  <c r="J10" i="5"/>
  <c r="H10" i="5"/>
  <c r="F10" i="5"/>
  <c r="J9" i="5"/>
  <c r="H9" i="5"/>
  <c r="F9" i="5"/>
  <c r="K12" i="4"/>
  <c r="I12" i="4"/>
  <c r="G12" i="4"/>
  <c r="E12" i="4"/>
  <c r="K11" i="4"/>
  <c r="I11" i="4"/>
  <c r="G11" i="4"/>
  <c r="E11" i="4"/>
  <c r="K10" i="4"/>
  <c r="I10" i="4"/>
  <c r="G10" i="4"/>
  <c r="E10" i="4"/>
  <c r="K9" i="4"/>
  <c r="I9" i="4"/>
  <c r="G9" i="4"/>
  <c r="E9" i="4"/>
  <c r="J12" i="2"/>
  <c r="F13" i="7" l="1"/>
  <c r="H13" i="7"/>
  <c r="J13" i="7"/>
  <c r="J13" i="5"/>
  <c r="F13" i="5"/>
  <c r="H13" i="5"/>
  <c r="G8" i="1"/>
  <c r="I9" i="1"/>
  <c r="J9" i="2" l="1"/>
  <c r="K12" i="2"/>
  <c r="I10" i="2"/>
  <c r="I11" i="2"/>
  <c r="I12" i="2"/>
  <c r="G12" i="2"/>
  <c r="G10" i="2"/>
  <c r="G11" i="2"/>
  <c r="E12" i="2"/>
  <c r="K11" i="2" l="1"/>
  <c r="E11" i="2"/>
  <c r="K10" i="2"/>
  <c r="E10" i="2"/>
  <c r="K9" i="2"/>
  <c r="I9" i="2"/>
  <c r="I13" i="2" s="1"/>
  <c r="G9" i="2"/>
  <c r="G13" i="2" s="1"/>
  <c r="E9" i="2"/>
  <c r="M8" i="1"/>
  <c r="K8" i="1"/>
  <c r="I8" i="1"/>
  <c r="E8" i="1"/>
  <c r="G9" i="1"/>
  <c r="G7" i="1"/>
  <c r="E9" i="1"/>
  <c r="K9" i="1"/>
  <c r="M9" i="1"/>
  <c r="M7" i="1"/>
  <c r="K7" i="1"/>
  <c r="I7" i="1"/>
  <c r="E7" i="1"/>
  <c r="E13" i="2" l="1"/>
  <c r="K13" i="2"/>
</calcChain>
</file>

<file path=xl/sharedStrings.xml><?xml version="1.0" encoding="utf-8"?>
<sst xmlns="http://schemas.openxmlformats.org/spreadsheetml/2006/main" count="279" uniqueCount="72">
  <si>
    <t xml:space="preserve">Shakti Foundation </t>
  </si>
  <si>
    <t>Date:</t>
  </si>
  <si>
    <t>SL.No</t>
  </si>
  <si>
    <t>Item Descriptions</t>
  </si>
  <si>
    <t>Printing Requirement Qty (pcs)</t>
  </si>
  <si>
    <t>Supplier Name</t>
  </si>
  <si>
    <r>
      <t xml:space="preserve">Expressive
</t>
    </r>
    <r>
      <rPr>
        <sz val="9"/>
        <color rgb="FF000000"/>
        <rFont val="Calibri"/>
        <family val="2"/>
        <scheme val="minor"/>
      </rPr>
      <t>85/D, puran Palton, Dhaka-1000r.
Phone: 01674033409</t>
    </r>
  </si>
  <si>
    <r>
      <t xml:space="preserve">PrintCraft Company Limited
</t>
    </r>
    <r>
      <rPr>
        <sz val="10"/>
        <color rgb="FF000000"/>
        <rFont val="Calibri"/>
        <family val="2"/>
        <scheme val="minor"/>
      </rPr>
      <t>Plot 38/1,Dhour, Turag, Dhaka-1230
Phone:01709-091581</t>
    </r>
  </si>
  <si>
    <r>
      <t xml:space="preserve">Printfusion Company
</t>
    </r>
    <r>
      <rPr>
        <sz val="9"/>
        <color rgb="FF000000"/>
        <rFont val="Calibri"/>
        <family val="2"/>
        <scheme val="minor"/>
      </rPr>
      <t>Holding 198, Avijan 136, Gollege Road, Auchpara, Tongi, Gazipur-1711
Phone: 01750076321</t>
    </r>
  </si>
  <si>
    <r>
      <t xml:space="preserve">Advillage
</t>
    </r>
    <r>
      <rPr>
        <sz val="9"/>
        <color rgb="FF000000"/>
        <rFont val="Calibri"/>
        <family val="2"/>
        <scheme val="minor"/>
      </rPr>
      <t>House: 24(4th Floor), Road: 01, Block: B, Nikaton, Gulshan, Dhaka-1212
Phone: 01707072922</t>
    </r>
  </si>
  <si>
    <r>
      <t xml:space="preserve">Quick Print
</t>
    </r>
    <r>
      <rPr>
        <sz val="9"/>
        <color rgb="FF000000"/>
        <rFont val="Calibri"/>
        <family val="2"/>
        <scheme val="minor"/>
      </rPr>
      <t>193/2, Fakirapool, Siddik Mansion, 3rd Floor, Dhaka.
Phone: 01772300329</t>
    </r>
  </si>
  <si>
    <t>Unit Price
BDT</t>
  </si>
  <si>
    <t>Total Price BDT</t>
  </si>
  <si>
    <t>Vat &amp; Tax</t>
  </si>
  <si>
    <t>Including</t>
  </si>
  <si>
    <t>Delivery Period:</t>
  </si>
  <si>
    <t>Advance:</t>
  </si>
  <si>
    <t>No Advance</t>
  </si>
  <si>
    <t>Payment Issues</t>
  </si>
  <si>
    <t>15 days Credit</t>
  </si>
  <si>
    <t>Comparative Price statement for Kormi Handbook &amp; Note book.</t>
  </si>
  <si>
    <t>After Machine proof Aproval 10 working Days</t>
  </si>
  <si>
    <t>After Machine proof Aproval 7 working Days</t>
  </si>
  <si>
    <r>
      <rPr>
        <b/>
        <sz val="12"/>
        <color rgb="FF000000"/>
        <rFont val="Calibri"/>
        <family val="2"/>
        <scheme val="minor"/>
      </rPr>
      <t>Kormi Handbook (Welcome Package Item)</t>
    </r>
    <r>
      <rPr>
        <sz val="12"/>
        <color rgb="FF000000"/>
        <rFont val="Calibri"/>
        <family val="2"/>
        <scheme val="minor"/>
      </rPr>
      <t xml:space="preserve">
Size: 9.5”X6.5”
No of Inner Pages: 10 Leaves/20 Pages
Inner Paper: 80gsm offset Paper (Partex premium)
Inner Color: 2 colors Both Side Print
Cover paper: 170gsm art paper
Cover Color: 4 colors Both Side Print
Cover Lamination: Matt Lamination
Binding: Pin Binding
(As per design) </t>
    </r>
  </si>
  <si>
    <r>
      <rPr>
        <b/>
        <sz val="12"/>
        <color rgb="FF000000"/>
        <rFont val="Calibri"/>
        <family val="2"/>
        <scheme val="minor"/>
      </rPr>
      <t>Note Book ( Training  800 pcs+ Head Office 200 pcs)</t>
    </r>
    <r>
      <rPr>
        <sz val="12"/>
        <color rgb="FF000000"/>
        <rFont val="Calibri"/>
        <family val="2"/>
        <scheme val="minor"/>
      </rPr>
      <t xml:space="preserve">
Size: 8.5”x5.5”
Flying Leaves: 02 Leaves
Flying Paper: 150gsm Matt Paper
Inner Pages: 80 Leaves/160 Pages
Inner Paper: 70gsm offset Paper
Inner Color: One Color Print
Cover Paper:300gsm art Card
Cover Color: 04 Color Both side Print
Cover Lamination: Matt Lamination
Binding: Spiral Binding (Single Wire)
(As per design) </t>
    </r>
  </si>
  <si>
    <r>
      <rPr>
        <b/>
        <sz val="12"/>
        <color rgb="FF000000"/>
        <rFont val="Calibri"/>
        <family val="2"/>
        <scheme val="minor"/>
      </rPr>
      <t>Note Book (Welcome Package  700 pcs + Training 2500 Pcs )</t>
    </r>
    <r>
      <rPr>
        <sz val="12"/>
        <color rgb="FF000000"/>
        <rFont val="Calibri"/>
        <family val="2"/>
        <scheme val="minor"/>
      </rPr>
      <t xml:space="preserve">
Size: 8.5”x5.5”
Flying Leaves: 02 Leaves
Flying Paper: 150gsm Matt Paper
Inner Pages: 50 Leaves/100 Pages
Inner Paper: 70gsm offset Paper
Inner Color: One Color Print
Cover Paper:300gsm art Card
Cover Color: 04 Color Both side Print
Cover Lamination: Matt Lamination
Binding: Spiral Binding (Single Wire)
(As per design) </t>
    </r>
  </si>
  <si>
    <t>Zaara Trading</t>
  </si>
  <si>
    <t>SHOHOPATI</t>
  </si>
  <si>
    <t>Plot#A-5,House#73, Road#2, Block#A, Niketon, Gulshan-1,Dhaka-1212</t>
  </si>
  <si>
    <t>Hamim Apparels</t>
  </si>
  <si>
    <t>House#16, Road#11, Sector#01, Uttara Model Town, Dhaka
Mobile: 01671-600977</t>
  </si>
  <si>
    <t>After Sample Aproval 10 -20 working Days</t>
  </si>
  <si>
    <t>After Sample Aproval 15 working Days</t>
  </si>
  <si>
    <t>Grand Total</t>
  </si>
  <si>
    <t>Requirement Qty (pcs)</t>
  </si>
  <si>
    <t>Comparative Price statement for A4 size plastic bag,Key Ring, Shakti Branding Mug, Backpack</t>
  </si>
  <si>
    <t>After Sample Aproval 10 working Days</t>
  </si>
  <si>
    <t>Matrichaya Business Point</t>
  </si>
  <si>
    <t>House-29(GF),Road-01, Dhanmondi,Dhaka-1205
Mobile: 01716-778696</t>
  </si>
  <si>
    <t>Date: 25-06-2024</t>
  </si>
  <si>
    <t>প্রস্তুতকারী
মোঃ মাহমুদর রহমান
এজিএম</t>
  </si>
  <si>
    <t>সুপারিশকারী
মোহাম্মদ আবুল হাশেম মজুমদার
হেড অব প্রকিউরমেন্ট</t>
  </si>
  <si>
    <t>অনুমোদনকারী
মোঃ আব্দুল হালিম
সুপারভাইজার অব প্রকিউরমেন্ট ডিপার্টমেন্ট ও হেড অব ফাইন্যান্স</t>
  </si>
  <si>
    <t>১. HR ডিপার্টমেন্টের ওয়েলকাম প্যাকেজ এর জন্য নোটবুক, কর্মী হ্যান্ড বুক ও অন্য দিকে ট্রেনিং সেন্টার এ আগত Participant এর জন্য নোটবুক এবং হেড অফিসের কর্মীদের ব্যবহারের জন্য নোটবুক প্রিন্ট করানো প্রয়োজন। সেই মোতাবেক তালিকাভূক্ত ৬ জন ভেন্ডরের নিকট RFQ চাওয়া হলে এর মধ্যে ০৫ জন ভেন্ডর তাদের দরপত্র দাখিল করে। ৫ টি প্রতিষ্ঠানের দরের মধ্যে তুলনা মূলক চিত্র তৈরী করা হয়। উক্ত তুলনা মূলক চিত্রে দেখা যায় PrintCraft Company Limited নামক প্রতিষ্ঠান নোটবুক সর্বনিম্ন দাম দর প্রদান করেন। সে জন্য PrintCraft Company Limited ভেন্ডর থেকে ৫০ পাতার ৩২০০ পিছ ও ৮০ পাতার ১০০০ পিছ মোট ১৭৪,৩৫২/-( এক লক্ষ চুয়াত্তর হাজার তিন শত বায়ান্ন) টাকায় প্রিন্ট করার অনুমোদন প্রদানের জন্য অনুরোধ করছি। উক্ত ভেন্ডর এর কাজের মান সন্তোষজনক।
২. অন্যদিকে Printfusion Company নামক প্রতিষ্ঠান Kormi Handbook (Welcome Package Item) প্রিন্টের জন্য সর্বনিম্ন দর প্রদান করেন। সে জন্য Printfusion Company ভেন্ডর থেকে ৭০০ পিছ Kormi Handbook মোট ১৬,১০০/-( ষোল হাজার এক শত) টাকায় প্রিন্ট করার অনুমোদন প্রদানের জন্য অনুরোধ করছি। উক্ত ভেন্ডর এর কাজের মান সন্তোষজনক।</t>
  </si>
  <si>
    <t>এইচ আর ডিপার্টমেন্ট থেকে ওয়েলকাম প্যাকেজের জন্য ৭০০ পিছ A4 size plastic bag,Key Ring, Shakti Branding Mug, Backpack ক্রয়ের চাহিদা এসেছে। সেই অনুযায়ী ভেন্ডর থেকে কোটেশন সংগ্রহ করা হয়। নিম্নে কোটেশনের তথ্য উল্লেখ করা হলোঃ</t>
  </si>
  <si>
    <t xml:space="preserve">উল্লেখিত তুলনামূলক চিত্র বিশ্লেষন করে দেখা যায যে, SHOHOPATI সর্বনিম্ন দর প্রদান করেছে। তাই SHOHOPATI থেকে ৭00 পিস A4 size plastic bag,Key Ring, Shakti Branding Mug, Backpack ভ্যাট ট্যাক্স সহ সর্বমোট ৪১৬,১৫০ ( চার লক্ষ ষোল হাজার একশত পঞ্চাশ )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</si>
  <si>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অনুমোদনকারী
মোঃ আব্দুল হালিম
সভাপতি,  সেন্ট্রাল প্রকিউরমেন্ট এপ্রোভাল কমিটি</t>
  </si>
  <si>
    <t>Unit Price BDT</t>
  </si>
  <si>
    <r>
      <t>98/2, (2</t>
    </r>
    <r>
      <rPr>
        <vertAlign val="superscript"/>
        <sz val="9"/>
        <color theme="1"/>
        <rFont val="Calibri"/>
        <family val="2"/>
        <scheme val="minor"/>
      </rPr>
      <t>nd</t>
    </r>
    <r>
      <rPr>
        <sz val="9"/>
        <color theme="1"/>
        <rFont val="Calibri"/>
        <family val="2"/>
        <scheme val="minor"/>
      </rPr>
      <t xml:space="preserve"> Floor), Vista Garden, Senpara Parbata, Mirpur-10, Dhaka.</t>
    </r>
  </si>
  <si>
    <r>
      <rPr>
        <b/>
        <sz val="9"/>
        <color theme="1"/>
        <rFont val="Calibri"/>
        <family val="2"/>
        <scheme val="minor"/>
      </rPr>
      <t xml:space="preserve">A4 size plastic bag	</t>
    </r>
    <r>
      <rPr>
        <sz val="9"/>
        <color theme="1"/>
        <rFont val="Calibri"/>
        <family val="2"/>
        <scheme val="minor"/>
      </rPr>
      <t xml:space="preserve">
High quality zipper &amp; Runner
Shakti logo print-4 color
As per Approve sample	</t>
    </r>
  </si>
  <si>
    <r>
      <rPr>
        <b/>
        <sz val="9"/>
        <color theme="1"/>
        <rFont val="Calibri"/>
        <family val="2"/>
        <scheme val="minor"/>
      </rPr>
      <t xml:space="preserve">Key Ring	</t>
    </r>
    <r>
      <rPr>
        <sz val="9"/>
        <color theme="1"/>
        <rFont val="Calibri"/>
        <family val="2"/>
        <scheme val="minor"/>
      </rPr>
      <t xml:space="preserve">
Size: 2.21”X1.5”
Clear Acrylic, 
both side uv print with shakti branding
As per Approve sample</t>
    </r>
  </si>
  <si>
    <r>
      <rPr>
        <b/>
        <sz val="9"/>
        <color theme="1"/>
        <rFont val="Calibri"/>
        <family val="2"/>
        <scheme val="minor"/>
      </rPr>
      <t xml:space="preserve">Shakti Branding Mug	</t>
    </r>
    <r>
      <rPr>
        <sz val="9"/>
        <color theme="1"/>
        <rFont val="Calibri"/>
        <family val="2"/>
        <scheme val="minor"/>
      </rPr>
      <t xml:space="preserve">
Brand: Paragon without GL
Print: 4 Color, One Side Shakti Foundation Logo Printing
As per approved sample &amp; design</t>
    </r>
  </si>
  <si>
    <r>
      <rPr>
        <b/>
        <sz val="9"/>
        <color theme="1"/>
        <rFont val="Calibri"/>
        <family val="2"/>
        <scheme val="minor"/>
      </rPr>
      <t>Backpack</t>
    </r>
    <r>
      <rPr>
        <sz val="9"/>
        <color theme="1"/>
        <rFont val="Calibri"/>
        <family val="2"/>
        <scheme val="minor"/>
      </rPr>
      <t xml:space="preserve">	
As per approved sample &amp; design</t>
    </r>
  </si>
  <si>
    <r>
      <rPr>
        <b/>
        <sz val="9"/>
        <color theme="1"/>
        <rFont val="Calibri"/>
        <family val="2"/>
        <scheme val="minor"/>
      </rPr>
      <t xml:space="preserve">Shakti Branding Water Bottle (750ml)	</t>
    </r>
    <r>
      <rPr>
        <sz val="9"/>
        <color theme="1"/>
        <rFont val="Calibri"/>
        <family val="2"/>
        <scheme val="minor"/>
      </rPr>
      <t xml:space="preserve">
Best quality
 Shakti Logo Printing (Sub lamination Lifetime Guaranty Pronty)
As per approved sample &amp; design</t>
    </r>
  </si>
  <si>
    <t>Backpack	(Shakti Logo)
As per approved sample &amp; design</t>
  </si>
  <si>
    <t>Shakti Branding Water Bottle (750ml)	
Best quality
 Shakti Logo Printing (Sub lamination Lifetime Guaranty Pronty)</t>
  </si>
  <si>
    <t>এইচ আর ডিপার্টমেন্ট থেকে ওয়েলকাম প্যাকেজের জন্য ৫০০ পিছ A4 size plastic bag,Key Ring, Shakti Branding Water Bottle (750ml), Backpack ক্রয়ের চাহিদা এসেছে। সেই অনুযায়ী ভেন্ডর থেকে কোটেশন সংগ্রহ করা হয়। নিম্নে কোটেশনের তথ্য উল্লেখ করা হলোঃ</t>
  </si>
  <si>
    <t>UNITEX INDUSTRIES LTD.</t>
  </si>
  <si>
    <t>BS FACTORY BD</t>
  </si>
  <si>
    <t xml:space="preserve">House#1214, Road#10, Avenue-11, Mirpur DOHS,Dhaka-1216, </t>
  </si>
  <si>
    <t>প্রস্তুতকারী
মোঃতামিমুল ইসলাম</t>
  </si>
  <si>
    <t>Total</t>
  </si>
  <si>
    <t xml:space="preserve">উল্লেখিত তুলনামূলক চিত্র বিশ্লেষন করে দেখা যায যে, SHOHOPATI সর্বনিম্ন দর প্রদান করেছে। তাই SHOHOPATI থেকে ৫০০ পিস A4 size plastic bag,Key Ring, Shakti Branding Water Bottle (750ml), Backpack ভ্যাট ট্যাক্স সহ সর্বমোট ৩,৪৩,৪৮৭( তিন লক্ষ তেতাল্লিশ চারশো সাতাশি)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</si>
  <si>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Date: 10-09-2025</t>
  </si>
  <si>
    <t>Date: 29-12-2025</t>
  </si>
  <si>
    <t>JAKS INTERNATIONAL</t>
  </si>
  <si>
    <t>House No. 721/5 (1st Floor), Bashundhara Lane, West Kazi Para, Mirpur, Dhaka-1216, 01333808671-3</t>
  </si>
  <si>
    <t>After Sample Aproval 07 working Days</t>
  </si>
  <si>
    <t>Date: 08-01-2026</t>
  </si>
  <si>
    <t>এইচ আর ডিপার্টমেন্ট থেকে ওয়েলকাম প্যাকেজের জন্য ১,০০০ পিছ A4 size plastic bag,Key Ring, Shakti Branding Water Bottle (750ml), Backpack ক্রয়ের চাহিদা এসেছে। সেই অনুযায়ী ভেন্ডর থেকে কোটেশন সংগ্রহ করা হয়। নিম্নে কোটেশনের তথ্য উল্লেখ করা হলোঃ</t>
  </si>
  <si>
    <t xml:space="preserve">উল্লেখিত তুলনামূলক চিত্র বিশ্লেষন করে দেখা যায যে, JAKS INTERNATIONAL  এবং BS FACTORY BD সর্বনিম্ন দর প্রদান করেছে। তাই JAKS INTERNATIONAL থেকে ১০০০ পিস A4 size plastic bag,Key Ring, Backpack, ভ্যাট ট্যাক্সসহ ৪,৪৪,০০০/- এবং BS FACTORY BD থেকে ১০০০পিস Shakti Branding Water Bottle (750ml) ভ্যাট ট্যাক্স সহ ২,৩০,০০০/- সর্বমোট ৬,৭৪,০০০/-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</si>
  <si>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Date: 16-06-2026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</si>
</sst>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b/>
      <sz val="14"/>
      <color theme="1"/>
      <name val="Calibri"/>
      <family val="2"/>
      <scheme val="minor"/>
    </font>
    <font>
      <b/>
      <sz val="12"/>
      <color rgb="FF000000"/>
      <name val="Calibri"/>
      <family val="2"/>
      <scheme val="minor"/>
    </font>
    <font>
      <sz val="9"/>
      <color rgb="FF000000"/>
      <name val="Calibri"/>
      <family val="2"/>
      <scheme val="minor"/>
    </font>
    <font>
      <sz val="10"/>
      <color rgb="FF000000"/>
      <name val="Calibri"/>
      <family val="2"/>
      <scheme val="minor"/>
    </font>
    <font>
      <sz val="12"/>
      <color rgb="FF000000"/>
      <name val="Calibri"/>
      <family val="2"/>
      <scheme val="minor"/>
    </font>
    <font>
      <b/>
      <sz val="11"/>
      <color theme="1"/>
      <name val="Vrinda"/>
      <family val="2"/>
    </font>
    <font>
      <sz val="9"/>
      <color theme="1"/>
      <name val="Vrinda"/>
      <family val="2"/>
    </font>
    <font>
      <sz val="11"/>
      <color theme="1"/>
      <name val="Vrinda"/>
      <family val="2"/>
    </font>
    <font>
      <sz val="12"/>
      <color theme="1"/>
      <name val="Calibri"/>
      <family val="2"/>
      <scheme val="minor"/>
    </font>
    <font>
      <b/>
      <sz val="12"/>
      <color theme="1"/>
      <name val="Calibri"/>
      <family val="2"/>
      <scheme val="minor"/>
    </font>
    <font>
      <b/>
      <sz val="9"/>
      <color rgb="FF000000"/>
      <name val="Calibri"/>
      <family val="2"/>
      <scheme val="minor"/>
    </font>
    <font>
      <b/>
      <sz val="9"/>
      <color theme="1"/>
      <name val="Calibri"/>
      <family val="2"/>
      <scheme val="minor"/>
    </font>
    <font>
      <sz val="9"/>
      <color theme="1"/>
      <name val="Calibri"/>
      <family val="2"/>
      <scheme val="minor"/>
    </font>
    <font>
      <vertAlign val="superscript"/>
      <sz val="9"/>
      <color theme="1"/>
      <name val="Calibri"/>
      <family val="2"/>
      <scheme val="minor"/>
    </font>
    <font>
      <b/>
      <sz val="11"/>
      <color theme="1"/>
      <name val="Verdana"/>
      <family val="2"/>
    </font>
    <font>
      <sz val="11"/>
      <color theme="1"/>
      <name val="Verdana"/>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88">
    <xf numFmtId="0" fontId="0" fillId="0" borderId="0" xfId="0"/>
    <xf numFmtId="43" fontId="0" fillId="0" borderId="0" xfId="1" applyFont="1" applyFill="1"/>
    <xf numFmtId="14" fontId="0" fillId="0" borderId="0" xfId="1" applyNumberFormat="1" applyFont="1" applyFill="1"/>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0" fillId="0" borderId="1" xfId="0" applyBorder="1" applyAlignment="1">
      <alignment horizontal="center" vertical="center"/>
    </xf>
    <xf numFmtId="164" fontId="8" fillId="0" borderId="2" xfId="1" applyNumberFormat="1" applyFont="1" applyBorder="1" applyAlignment="1">
      <alignment horizontal="center" vertical="center"/>
    </xf>
    <xf numFmtId="43" fontId="8" fillId="2" borderId="6" xfId="1" applyFont="1" applyFill="1" applyBorder="1" applyAlignment="1">
      <alignment horizontal="center" vertical="center"/>
    </xf>
    <xf numFmtId="164" fontId="5" fillId="2" borderId="7" xfId="1" applyNumberFormat="1" applyFont="1" applyFill="1" applyBorder="1" applyAlignment="1">
      <alignment horizontal="center" vertical="center"/>
    </xf>
    <xf numFmtId="49" fontId="8" fillId="0" borderId="1" xfId="1" applyNumberFormat="1" applyFont="1" applyBorder="1" applyAlignment="1">
      <alignment horizontal="left" vertical="center" wrapText="1"/>
    </xf>
    <xf numFmtId="43" fontId="5" fillId="0" borderId="6" xfId="1" applyFont="1" applyBorder="1" applyAlignment="1">
      <alignment horizontal="center" vertical="center" wrapText="1"/>
    </xf>
    <xf numFmtId="43" fontId="0" fillId="2" borderId="6" xfId="1" applyFont="1" applyFill="1" applyBorder="1" applyAlignment="1">
      <alignment horizontal="center" vertical="center"/>
    </xf>
    <xf numFmtId="0" fontId="9" fillId="0" borderId="0" xfId="0" applyFont="1" applyAlignment="1">
      <alignment horizontal="left" wrapText="1"/>
    </xf>
    <xf numFmtId="43" fontId="2" fillId="0" borderId="0" xfId="1" applyFont="1" applyFill="1"/>
    <xf numFmtId="164" fontId="2" fillId="2" borderId="7" xfId="1" applyNumberFormat="1" applyFont="1" applyFill="1" applyBorder="1" applyAlignment="1">
      <alignment horizontal="center" vertical="center"/>
    </xf>
    <xf numFmtId="0" fontId="2" fillId="0" borderId="0" xfId="0" applyFont="1"/>
    <xf numFmtId="164" fontId="2" fillId="3" borderId="7" xfId="1" applyNumberFormat="1" applyFont="1" applyFill="1" applyBorder="1" applyAlignment="1">
      <alignment horizontal="center" vertical="center"/>
    </xf>
    <xf numFmtId="0" fontId="12" fillId="0" borderId="0" xfId="0" applyFont="1"/>
    <xf numFmtId="43" fontId="12" fillId="0" borderId="0" xfId="1" applyFont="1" applyFill="1"/>
    <xf numFmtId="43" fontId="13" fillId="0" borderId="0" xfId="1" applyFont="1" applyFill="1"/>
    <xf numFmtId="0" fontId="14" fillId="0" borderId="1" xfId="0" applyFont="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vertical="center" wrapText="1"/>
    </xf>
    <xf numFmtId="164" fontId="6" fillId="0" borderId="14" xfId="1" applyNumberFormat="1" applyFont="1" applyBorder="1" applyAlignment="1">
      <alignment horizontal="center" vertical="center"/>
    </xf>
    <xf numFmtId="43" fontId="6" fillId="2" borderId="1" xfId="1" applyFont="1" applyFill="1" applyBorder="1" applyAlignment="1">
      <alignment horizontal="center" vertical="center"/>
    </xf>
    <xf numFmtId="164" fontId="14" fillId="2" borderId="1" xfId="1" applyNumberFormat="1" applyFont="1" applyFill="1" applyBorder="1" applyAlignment="1">
      <alignment horizontal="center" vertical="center"/>
    </xf>
    <xf numFmtId="43" fontId="16" fillId="2" borderId="1" xfId="1" applyFont="1" applyFill="1" applyBorder="1" applyAlignment="1">
      <alignment horizontal="center" vertical="center"/>
    </xf>
    <xf numFmtId="164" fontId="15" fillId="2" borderId="1" xfId="1" applyNumberFormat="1" applyFont="1" applyFill="1" applyBorder="1" applyAlignment="1">
      <alignment horizontal="center" vertical="center"/>
    </xf>
    <xf numFmtId="164" fontId="14" fillId="3" borderId="1" xfId="1" applyNumberFormat="1" applyFont="1" applyFill="1" applyBorder="1" applyAlignment="1">
      <alignment horizontal="center" vertical="center"/>
    </xf>
    <xf numFmtId="43" fontId="10" fillId="0" borderId="0" xfId="1" applyFont="1" applyFill="1"/>
    <xf numFmtId="0" fontId="14" fillId="0" borderId="1" xfId="0" applyFont="1" applyBorder="1" applyAlignment="1">
      <alignment horizontal="center" vertical="center" wrapText="1"/>
    </xf>
    <xf numFmtId="164" fontId="6" fillId="0" borderId="1" xfId="1" applyNumberFormat="1"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wrapText="1"/>
    </xf>
    <xf numFmtId="43" fontId="13" fillId="0" borderId="0" xfId="1" applyFont="1" applyFill="1" applyAlignment="1">
      <alignment horizontal="center"/>
    </xf>
    <xf numFmtId="164" fontId="14" fillId="0" borderId="1" xfId="1" applyNumberFormat="1" applyFont="1" applyFill="1" applyBorder="1" applyAlignment="1">
      <alignment horizontal="center" vertical="center"/>
    </xf>
    <xf numFmtId="164" fontId="0" fillId="0" borderId="0" xfId="0" applyNumberFormat="1"/>
    <xf numFmtId="0" fontId="14" fillId="0" borderId="1" xfId="0" applyFont="1" applyBorder="1" applyAlignment="1">
      <alignment horizontal="center" vertical="center" wrapText="1"/>
    </xf>
    <xf numFmtId="43" fontId="13" fillId="0" borderId="0" xfId="1" applyFont="1" applyFill="1" applyAlignment="1">
      <alignment horizontal="center"/>
    </xf>
    <xf numFmtId="43" fontId="6" fillId="4" borderId="1" xfId="1" applyFont="1" applyFill="1" applyBorder="1" applyAlignment="1">
      <alignment horizontal="center" vertical="center"/>
    </xf>
    <xf numFmtId="43" fontId="16" fillId="4" borderId="1" xfId="1" applyFont="1" applyFill="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 xfId="0" applyFont="1" applyBorder="1" applyAlignment="1">
      <alignment horizontal="right" vertical="center"/>
    </xf>
    <xf numFmtId="0" fontId="5" fillId="0" borderId="2" xfId="0" applyFont="1" applyBorder="1" applyAlignment="1">
      <alignment horizontal="right"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9" fontId="8" fillId="0" borderId="6" xfId="0" applyNumberFormat="1" applyFont="1" applyBorder="1" applyAlignment="1">
      <alignment horizontal="center" vertical="center"/>
    </xf>
    <xf numFmtId="9" fontId="8" fillId="0" borderId="7" xfId="0" applyNumberFormat="1" applyFont="1" applyBorder="1" applyAlignment="1">
      <alignment horizontal="center" vertical="center"/>
    </xf>
    <xf numFmtId="0" fontId="9" fillId="0" borderId="0" xfId="0" applyFont="1" applyAlignment="1">
      <alignment horizontal="left" wrapText="1"/>
    </xf>
    <xf numFmtId="0" fontId="2" fillId="0" borderId="1" xfId="0" applyFont="1" applyBorder="1" applyAlignment="1">
      <alignment horizontal="right"/>
    </xf>
    <xf numFmtId="0" fontId="2" fillId="0" borderId="2" xfId="0" applyFont="1" applyBorder="1" applyAlignment="1">
      <alignment horizontal="right"/>
    </xf>
    <xf numFmtId="0" fontId="0" fillId="0" borderId="8" xfId="0" applyBorder="1" applyAlignment="1">
      <alignment horizontal="center" vertical="center" wrapText="1"/>
    </xf>
    <xf numFmtId="0" fontId="0" fillId="0" borderId="11" xfId="0" applyBorder="1" applyAlignment="1">
      <alignment horizontal="center" vertical="center" wrapText="1"/>
    </xf>
    <xf numFmtId="0" fontId="11" fillId="0" borderId="0" xfId="0" applyFont="1" applyAlignment="1">
      <alignment horizontal="justify" vertical="justify" wrapText="1"/>
    </xf>
    <xf numFmtId="0" fontId="6" fillId="0" borderId="1" xfId="0" applyFont="1" applyBorder="1" applyAlignment="1">
      <alignment horizontal="center" vertical="center"/>
    </xf>
    <xf numFmtId="0" fontId="14" fillId="0" borderId="1"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center" vertical="center" wrapText="1"/>
    </xf>
    <xf numFmtId="0" fontId="15" fillId="0" borderId="2" xfId="0" applyFont="1" applyBorder="1" applyAlignment="1">
      <alignment horizontal="center" vertical="center"/>
    </xf>
    <xf numFmtId="0" fontId="15" fillId="0" borderId="15" xfId="0" applyFont="1" applyBorder="1" applyAlignment="1">
      <alignment horizontal="center" vertical="center"/>
    </xf>
    <xf numFmtId="0" fontId="10" fillId="0" borderId="0" xfId="0" applyFont="1" applyAlignment="1">
      <alignment horizontal="justify" vertical="top" wrapText="1"/>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0" fillId="0" borderId="0" xfId="0" applyFont="1" applyAlignment="1">
      <alignment horizontal="left" wrapText="1"/>
    </xf>
    <xf numFmtId="43" fontId="10" fillId="0" borderId="0" xfId="1" applyFont="1" applyFill="1" applyAlignment="1">
      <alignment horizontal="left" wrapText="1"/>
    </xf>
    <xf numFmtId="0" fontId="15" fillId="0" borderId="1" xfId="0" applyFont="1" applyBorder="1" applyAlignment="1">
      <alignment horizontal="right"/>
    </xf>
    <xf numFmtId="0" fontId="15" fillId="0" borderId="2" xfId="0" applyFont="1" applyBorder="1" applyAlignment="1">
      <alignment horizontal="right"/>
    </xf>
    <xf numFmtId="0" fontId="12" fillId="0" borderId="0" xfId="0" applyFont="1" applyAlignment="1">
      <alignment horizontal="center"/>
    </xf>
    <xf numFmtId="0" fontId="13" fillId="0" borderId="0" xfId="0" applyFont="1" applyAlignment="1">
      <alignment horizontal="center" vertical="center"/>
    </xf>
    <xf numFmtId="0" fontId="14" fillId="0" borderId="2" xfId="0" applyFont="1" applyBorder="1" applyAlignment="1">
      <alignment horizontal="center" vertical="center" wrapText="1"/>
    </xf>
    <xf numFmtId="0" fontId="13" fillId="0" borderId="16" xfId="0" applyFont="1" applyBorder="1" applyAlignment="1">
      <alignment horizontal="left" vertical="center" wrapText="1"/>
    </xf>
    <xf numFmtId="43" fontId="13" fillId="0" borderId="0" xfId="1" applyFont="1" applyFill="1" applyAlignment="1">
      <alignment horizontal="center"/>
    </xf>
    <xf numFmtId="0" fontId="15" fillId="0" borderId="1" xfId="0" applyFont="1" applyBorder="1" applyAlignment="1">
      <alignment horizontal="right" vertical="center"/>
    </xf>
    <xf numFmtId="0" fontId="15" fillId="0" borderId="2" xfId="0" applyFont="1" applyBorder="1" applyAlignment="1">
      <alignment horizontal="right" vertical="center"/>
    </xf>
    <xf numFmtId="0" fontId="18" fillId="0" borderId="0" xfId="0" applyFont="1" applyAlignment="1">
      <alignment horizontal="center" vertical="center"/>
    </xf>
    <xf numFmtId="0" fontId="19" fillId="0" borderId="16" xfId="0" applyFont="1" applyBorder="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AE95-CFFE-4269-BF28-4100581FF382}">
  <sheetPr>
    <pageSetUpPr fitToPage="1"/>
  </sheetPr>
  <dimension ref="A1:M25"/>
  <sheetViews>
    <sheetView topLeftCell="A4" zoomScale="85" zoomScaleNormal="85" workbookViewId="0">
      <selection activeCell="Q4" sqref="Q4:AB7"/>
    </sheetView>
  </sheetViews>
  <sheetFormatPr defaultColWidth="8.6640625" defaultRowHeight="14.4" x14ac:dyDescent="0.3"/>
  <cols>
    <col min="1" max="1" width="7.33203125" customWidth="1"/>
    <col min="2" max="2" width="49.88671875" bestFit="1" customWidth="1"/>
    <col min="3" max="3" width="13.44140625" customWidth="1"/>
    <col min="4" max="4" width="10.21875" style="1" bestFit="1" customWidth="1"/>
    <col min="5" max="5" width="11.44140625" style="13" bestFit="1" customWidth="1"/>
    <col min="6" max="6" width="10.6640625" style="1" bestFit="1" customWidth="1"/>
    <col min="7" max="7" width="11.44140625" style="13" bestFit="1" customWidth="1"/>
    <col min="8" max="8" width="10.21875" style="1" bestFit="1" customWidth="1"/>
    <col min="9" max="9" width="11.44140625" style="13" customWidth="1"/>
    <col min="10" max="10" width="10.21875" bestFit="1" customWidth="1"/>
    <col min="11" max="11" width="11.44140625" style="15" bestFit="1" customWidth="1"/>
    <col min="12" max="12" width="10.21875" bestFit="1" customWidth="1"/>
    <col min="13" max="13" width="11.44140625" bestFit="1" customWidth="1"/>
  </cols>
  <sheetData>
    <row r="1" spans="1:13" ht="21" x14ac:dyDescent="0.4">
      <c r="A1" s="43" t="s">
        <v>0</v>
      </c>
      <c r="B1" s="43"/>
      <c r="C1" s="43"/>
      <c r="D1" s="43"/>
      <c r="E1" s="43"/>
      <c r="F1" s="43"/>
      <c r="G1" s="43"/>
      <c r="H1" s="43"/>
      <c r="I1" s="43"/>
      <c r="J1" s="43"/>
      <c r="K1" s="43"/>
      <c r="L1" s="43"/>
      <c r="M1" s="43"/>
    </row>
    <row r="2" spans="1:13" x14ac:dyDescent="0.3">
      <c r="K2" s="13" t="s">
        <v>1</v>
      </c>
      <c r="L2" s="2">
        <v>45466</v>
      </c>
    </row>
    <row r="3" spans="1:13" ht="18.600000000000001" thickBot="1" x14ac:dyDescent="0.35">
      <c r="A3" s="44" t="s">
        <v>20</v>
      </c>
      <c r="B3" s="44"/>
      <c r="C3" s="44"/>
      <c r="D3" s="44"/>
      <c r="E3" s="44"/>
      <c r="F3" s="44"/>
      <c r="G3" s="44"/>
      <c r="H3" s="44"/>
      <c r="I3" s="44"/>
      <c r="J3" s="44"/>
      <c r="K3" s="44"/>
      <c r="L3" s="44"/>
      <c r="M3" s="44"/>
    </row>
    <row r="4" spans="1:13" ht="16.2" thickBot="1" x14ac:dyDescent="0.35">
      <c r="A4" s="45" t="s">
        <v>2</v>
      </c>
      <c r="B4" s="45" t="s">
        <v>3</v>
      </c>
      <c r="C4" s="46" t="s">
        <v>4</v>
      </c>
      <c r="D4" s="47" t="s">
        <v>5</v>
      </c>
      <c r="E4" s="48"/>
      <c r="F4" s="48"/>
      <c r="G4" s="48"/>
      <c r="H4" s="48"/>
      <c r="I4" s="48"/>
      <c r="J4" s="48"/>
      <c r="K4" s="48"/>
      <c r="L4" s="48"/>
      <c r="M4" s="49"/>
    </row>
    <row r="5" spans="1:13" ht="73.8" customHeight="1" x14ac:dyDescent="0.3">
      <c r="A5" s="45"/>
      <c r="B5" s="45"/>
      <c r="C5" s="46"/>
      <c r="D5" s="50" t="s">
        <v>6</v>
      </c>
      <c r="E5" s="51"/>
      <c r="F5" s="52" t="s">
        <v>7</v>
      </c>
      <c r="G5" s="53"/>
      <c r="H5" s="52" t="s">
        <v>8</v>
      </c>
      <c r="I5" s="53"/>
      <c r="J5" s="52" t="s">
        <v>9</v>
      </c>
      <c r="K5" s="53"/>
      <c r="L5" s="50" t="s">
        <v>10</v>
      </c>
      <c r="M5" s="51"/>
    </row>
    <row r="6" spans="1:13" ht="31.2" x14ac:dyDescent="0.3">
      <c r="A6" s="45"/>
      <c r="B6" s="45"/>
      <c r="C6" s="46"/>
      <c r="D6" s="3" t="s">
        <v>11</v>
      </c>
      <c r="E6" s="4" t="s">
        <v>12</v>
      </c>
      <c r="F6" s="10" t="s">
        <v>11</v>
      </c>
      <c r="G6" s="4" t="s">
        <v>12</v>
      </c>
      <c r="H6" s="3" t="s">
        <v>11</v>
      </c>
      <c r="I6" s="4" t="s">
        <v>12</v>
      </c>
      <c r="J6" s="3" t="s">
        <v>11</v>
      </c>
      <c r="K6" s="4" t="s">
        <v>12</v>
      </c>
      <c r="L6" s="3" t="s">
        <v>11</v>
      </c>
      <c r="M6" s="4" t="s">
        <v>12</v>
      </c>
    </row>
    <row r="7" spans="1:13" ht="166.8" customHeight="1" x14ac:dyDescent="0.3">
      <c r="A7" s="5">
        <v>1</v>
      </c>
      <c r="B7" s="9" t="s">
        <v>23</v>
      </c>
      <c r="C7" s="6">
        <v>700</v>
      </c>
      <c r="D7" s="7">
        <v>47</v>
      </c>
      <c r="E7" s="8">
        <f>D7*C7</f>
        <v>32900</v>
      </c>
      <c r="F7" s="11">
        <v>37.369999999999997</v>
      </c>
      <c r="G7" s="14">
        <f>C7*F7</f>
        <v>26159</v>
      </c>
      <c r="H7" s="11">
        <v>23</v>
      </c>
      <c r="I7" s="16">
        <f>C7*H7</f>
        <v>16100</v>
      </c>
      <c r="J7" s="11">
        <v>0</v>
      </c>
      <c r="K7" s="14">
        <f>J7*C7</f>
        <v>0</v>
      </c>
      <c r="L7" s="11">
        <v>36</v>
      </c>
      <c r="M7" s="8">
        <f>L7*C7</f>
        <v>25200</v>
      </c>
    </row>
    <row r="8" spans="1:13" ht="205.8" customHeight="1" x14ac:dyDescent="0.3">
      <c r="A8" s="5">
        <v>2</v>
      </c>
      <c r="B8" s="9" t="s">
        <v>25</v>
      </c>
      <c r="C8" s="6">
        <v>3200</v>
      </c>
      <c r="D8" s="7">
        <v>54</v>
      </c>
      <c r="E8" s="8">
        <f t="shared" ref="E8" si="0">D8*C8</f>
        <v>172800</v>
      </c>
      <c r="F8" s="11">
        <v>36.36</v>
      </c>
      <c r="G8" s="16">
        <f>C8*F8</f>
        <v>116352</v>
      </c>
      <c r="H8" s="11">
        <v>40</v>
      </c>
      <c r="I8" s="14">
        <f t="shared" ref="I8" si="1">C8*H8</f>
        <v>128000</v>
      </c>
      <c r="J8" s="11">
        <v>41.3</v>
      </c>
      <c r="K8" s="14">
        <f t="shared" ref="K8" si="2">J8*C8</f>
        <v>132160</v>
      </c>
      <c r="L8" s="11">
        <v>49</v>
      </c>
      <c r="M8" s="8">
        <f t="shared" ref="M8" si="3">L8*C8</f>
        <v>156800</v>
      </c>
    </row>
    <row r="9" spans="1:13" ht="195.6" customHeight="1" x14ac:dyDescent="0.3">
      <c r="A9" s="5">
        <v>3</v>
      </c>
      <c r="B9" s="9" t="s">
        <v>24</v>
      </c>
      <c r="C9" s="6">
        <v>1000</v>
      </c>
      <c r="D9" s="7">
        <v>84</v>
      </c>
      <c r="E9" s="8">
        <f t="shared" ref="E9" si="4">D9*C9</f>
        <v>84000</v>
      </c>
      <c r="F9" s="11">
        <v>58</v>
      </c>
      <c r="G9" s="16">
        <f t="shared" ref="G9" si="5">C9*F9</f>
        <v>58000</v>
      </c>
      <c r="H9" s="11">
        <v>60.5</v>
      </c>
      <c r="I9" s="14">
        <f t="shared" ref="I9" si="6">C9*H9</f>
        <v>60500</v>
      </c>
      <c r="J9" s="11">
        <v>69</v>
      </c>
      <c r="K9" s="14">
        <f t="shared" ref="K9" si="7">J9*C9</f>
        <v>69000</v>
      </c>
      <c r="L9" s="11">
        <v>73</v>
      </c>
      <c r="M9" s="8">
        <f t="shared" ref="M9" si="8">L9*C9</f>
        <v>73000</v>
      </c>
    </row>
    <row r="10" spans="1:13" ht="15.6" x14ac:dyDescent="0.3">
      <c r="A10" s="54" t="s">
        <v>13</v>
      </c>
      <c r="B10" s="54"/>
      <c r="C10" s="55"/>
      <c r="D10" s="41" t="s">
        <v>14</v>
      </c>
      <c r="E10" s="42"/>
      <c r="F10" s="41" t="s">
        <v>14</v>
      </c>
      <c r="G10" s="42"/>
      <c r="H10" s="41" t="s">
        <v>14</v>
      </c>
      <c r="I10" s="42"/>
      <c r="J10" s="41" t="s">
        <v>14</v>
      </c>
      <c r="K10" s="42"/>
      <c r="L10" s="41" t="s">
        <v>14</v>
      </c>
      <c r="M10" s="42"/>
    </row>
    <row r="11" spans="1:13" ht="45.6" customHeight="1" x14ac:dyDescent="0.3">
      <c r="A11" s="54" t="s">
        <v>15</v>
      </c>
      <c r="B11" s="54"/>
      <c r="C11" s="55"/>
      <c r="D11" s="56" t="s">
        <v>21</v>
      </c>
      <c r="E11" s="57"/>
      <c r="F11" s="56" t="s">
        <v>21</v>
      </c>
      <c r="G11" s="57"/>
      <c r="H11" s="56" t="s">
        <v>22</v>
      </c>
      <c r="I11" s="57"/>
      <c r="J11" s="56" t="s">
        <v>21</v>
      </c>
      <c r="K11" s="57"/>
      <c r="L11" s="56" t="s">
        <v>21</v>
      </c>
      <c r="M11" s="57"/>
    </row>
    <row r="12" spans="1:13" ht="15.6" x14ac:dyDescent="0.3">
      <c r="A12" s="54" t="s">
        <v>16</v>
      </c>
      <c r="B12" s="54"/>
      <c r="C12" s="55"/>
      <c r="D12" s="58" t="s">
        <v>17</v>
      </c>
      <c r="E12" s="59"/>
      <c r="F12" s="58" t="s">
        <v>17</v>
      </c>
      <c r="G12" s="59"/>
      <c r="H12" s="58" t="s">
        <v>17</v>
      </c>
      <c r="I12" s="59"/>
      <c r="J12" s="58" t="s">
        <v>17</v>
      </c>
      <c r="K12" s="59"/>
      <c r="L12" s="58" t="s">
        <v>17</v>
      </c>
      <c r="M12" s="59"/>
    </row>
    <row r="13" spans="1:13" ht="15" thickBot="1" x14ac:dyDescent="0.35">
      <c r="A13" s="61" t="s">
        <v>18</v>
      </c>
      <c r="B13" s="61"/>
      <c r="C13" s="62"/>
      <c r="D13" s="63" t="s">
        <v>19</v>
      </c>
      <c r="E13" s="64"/>
      <c r="F13" s="63" t="s">
        <v>19</v>
      </c>
      <c r="G13" s="64"/>
      <c r="H13" s="63" t="s">
        <v>19</v>
      </c>
      <c r="I13" s="64"/>
      <c r="J13" s="63" t="s">
        <v>19</v>
      </c>
      <c r="K13" s="64"/>
      <c r="L13" s="63" t="s">
        <v>19</v>
      </c>
      <c r="M13" s="64"/>
    </row>
    <row r="14" spans="1:13" ht="14.4" hidden="1" customHeight="1" x14ac:dyDescent="0.3">
      <c r="A14" s="65" t="s">
        <v>43</v>
      </c>
      <c r="B14" s="65"/>
      <c r="C14" s="65"/>
      <c r="D14" s="65"/>
      <c r="E14" s="65"/>
      <c r="F14" s="65"/>
      <c r="G14" s="65"/>
      <c r="H14" s="65"/>
      <c r="I14" s="65"/>
      <c r="J14" s="65"/>
      <c r="K14" s="65"/>
      <c r="L14" s="65"/>
      <c r="M14" s="65"/>
    </row>
    <row r="15" spans="1:13" ht="14.4" hidden="1" customHeight="1" x14ac:dyDescent="0.3">
      <c r="A15" s="65"/>
      <c r="B15" s="65"/>
      <c r="C15" s="65"/>
      <c r="D15" s="65"/>
      <c r="E15" s="65"/>
      <c r="F15" s="65"/>
      <c r="G15" s="65"/>
      <c r="H15" s="65"/>
      <c r="I15" s="65"/>
      <c r="J15" s="65"/>
      <c r="K15" s="65"/>
      <c r="L15" s="65"/>
      <c r="M15" s="65"/>
    </row>
    <row r="16" spans="1:13" ht="14.4" hidden="1" customHeight="1" x14ac:dyDescent="0.3">
      <c r="A16" s="65"/>
      <c r="B16" s="65"/>
      <c r="C16" s="65"/>
      <c r="D16" s="65"/>
      <c r="E16" s="65"/>
      <c r="F16" s="65"/>
      <c r="G16" s="65"/>
      <c r="H16" s="65"/>
      <c r="I16" s="65"/>
      <c r="J16" s="65"/>
      <c r="K16" s="65"/>
      <c r="L16" s="65"/>
      <c r="M16" s="65"/>
    </row>
    <row r="17" spans="1:13" ht="14.4" hidden="1" customHeight="1" x14ac:dyDescent="0.3">
      <c r="A17" s="65"/>
      <c r="B17" s="65"/>
      <c r="C17" s="65"/>
      <c r="D17" s="65"/>
      <c r="E17" s="65"/>
      <c r="F17" s="65"/>
      <c r="G17" s="65"/>
      <c r="H17" s="65"/>
      <c r="I17" s="65"/>
      <c r="J17" s="65"/>
      <c r="K17" s="65"/>
      <c r="L17" s="65"/>
      <c r="M17" s="65"/>
    </row>
    <row r="18" spans="1:13" ht="14.4" hidden="1" customHeight="1" x14ac:dyDescent="0.3">
      <c r="A18" s="65"/>
      <c r="B18" s="65"/>
      <c r="C18" s="65"/>
      <c r="D18" s="65"/>
      <c r="E18" s="65"/>
      <c r="F18" s="65"/>
      <c r="G18" s="65"/>
      <c r="H18" s="65"/>
      <c r="I18" s="65"/>
      <c r="J18" s="65"/>
      <c r="K18" s="65"/>
      <c r="L18" s="65"/>
      <c r="M18" s="65"/>
    </row>
    <row r="19" spans="1:13" ht="14.4" customHeight="1" x14ac:dyDescent="0.3">
      <c r="A19" s="65"/>
      <c r="B19" s="65"/>
      <c r="C19" s="65"/>
      <c r="D19" s="65"/>
      <c r="E19" s="65"/>
      <c r="F19" s="65"/>
      <c r="G19" s="65"/>
      <c r="H19" s="65"/>
      <c r="I19" s="65"/>
      <c r="J19" s="65"/>
      <c r="K19" s="65"/>
      <c r="L19" s="65"/>
      <c r="M19" s="65"/>
    </row>
    <row r="20" spans="1:13" ht="41.4" customHeight="1" x14ac:dyDescent="0.3">
      <c r="A20" s="65"/>
      <c r="B20" s="65"/>
      <c r="C20" s="65"/>
      <c r="D20" s="65"/>
      <c r="E20" s="65"/>
      <c r="F20" s="65"/>
      <c r="G20" s="65"/>
      <c r="H20" s="65"/>
      <c r="I20" s="65"/>
      <c r="J20" s="65"/>
      <c r="K20" s="65"/>
      <c r="L20" s="65"/>
      <c r="M20" s="65"/>
    </row>
    <row r="21" spans="1:13" ht="41.4" customHeight="1" x14ac:dyDescent="0.3">
      <c r="A21" s="65"/>
      <c r="B21" s="65"/>
      <c r="C21" s="65"/>
      <c r="D21" s="65"/>
      <c r="E21" s="65"/>
      <c r="F21" s="65"/>
      <c r="G21" s="65"/>
      <c r="H21" s="65"/>
      <c r="I21" s="65"/>
      <c r="J21" s="65"/>
      <c r="K21" s="65"/>
      <c r="L21" s="65"/>
      <c r="M21" s="65"/>
    </row>
    <row r="22" spans="1:13" ht="41.4" customHeight="1" x14ac:dyDescent="0.4">
      <c r="A22" s="60" t="s">
        <v>40</v>
      </c>
      <c r="B22" s="60"/>
      <c r="C22" s="60" t="s">
        <v>41</v>
      </c>
      <c r="D22" s="60"/>
      <c r="E22" s="60"/>
      <c r="F22" s="60"/>
      <c r="G22" s="12"/>
      <c r="H22" s="60" t="s">
        <v>42</v>
      </c>
      <c r="I22" s="60"/>
      <c r="J22" s="60"/>
      <c r="K22" s="60"/>
      <c r="L22" s="60"/>
      <c r="M22" s="60"/>
    </row>
    <row r="23" spans="1:13" ht="57.6" customHeight="1" x14ac:dyDescent="0.4">
      <c r="A23" s="60"/>
      <c r="B23" s="60"/>
      <c r="C23" s="60"/>
      <c r="D23" s="60"/>
      <c r="E23" s="60"/>
      <c r="F23" s="60"/>
      <c r="G23" s="12"/>
      <c r="H23" s="60"/>
      <c r="I23" s="60"/>
      <c r="J23" s="60"/>
      <c r="K23" s="60"/>
      <c r="L23" s="60"/>
      <c r="M23" s="60"/>
    </row>
    <row r="24" spans="1:13" ht="10.199999999999999" hidden="1" customHeight="1" x14ac:dyDescent="0.4">
      <c r="A24" s="60"/>
      <c r="B24" s="60"/>
      <c r="C24" s="60"/>
      <c r="D24" s="60"/>
      <c r="E24" s="60"/>
      <c r="F24" s="60"/>
      <c r="G24" s="12"/>
      <c r="H24" s="60"/>
      <c r="I24" s="60"/>
      <c r="J24" s="60"/>
      <c r="K24" s="60"/>
      <c r="L24" s="60"/>
      <c r="M24" s="60"/>
    </row>
    <row r="25" spans="1:13" ht="15.6" hidden="1" customHeight="1" x14ac:dyDescent="0.4">
      <c r="A25" s="60"/>
      <c r="B25" s="60"/>
      <c r="C25" s="60"/>
      <c r="D25" s="60"/>
      <c r="E25" s="60"/>
      <c r="F25" s="60"/>
      <c r="G25" s="12"/>
      <c r="H25" s="60"/>
      <c r="I25" s="60"/>
      <c r="J25" s="60"/>
      <c r="K25" s="60"/>
      <c r="L25" s="60"/>
      <c r="M25" s="60"/>
    </row>
  </sheetData>
  <mergeCells count="39">
    <mergeCell ref="F10:G10"/>
    <mergeCell ref="A22:B25"/>
    <mergeCell ref="C22:F25"/>
    <mergeCell ref="H22:M25"/>
    <mergeCell ref="A13:C13"/>
    <mergeCell ref="D13:E13"/>
    <mergeCell ref="F13:G13"/>
    <mergeCell ref="H13:I13"/>
    <mergeCell ref="J13:K13"/>
    <mergeCell ref="L13:M13"/>
    <mergeCell ref="A14:M21"/>
    <mergeCell ref="L12:M12"/>
    <mergeCell ref="A11:C11"/>
    <mergeCell ref="D11:E11"/>
    <mergeCell ref="F11:G11"/>
    <mergeCell ref="H11:I11"/>
    <mergeCell ref="J11:K11"/>
    <mergeCell ref="L11:M11"/>
    <mergeCell ref="A12:C12"/>
    <mergeCell ref="D12:E12"/>
    <mergeCell ref="F12:G12"/>
    <mergeCell ref="H12:I12"/>
    <mergeCell ref="J12:K12"/>
    <mergeCell ref="H10:I10"/>
    <mergeCell ref="J10:K10"/>
    <mergeCell ref="A1:M1"/>
    <mergeCell ref="A3:M3"/>
    <mergeCell ref="A4:A6"/>
    <mergeCell ref="B4:B6"/>
    <mergeCell ref="C4:C6"/>
    <mergeCell ref="D4:M4"/>
    <mergeCell ref="D5:E5"/>
    <mergeCell ref="F5:G5"/>
    <mergeCell ref="H5:I5"/>
    <mergeCell ref="J5:K5"/>
    <mergeCell ref="L5:M5"/>
    <mergeCell ref="L10:M10"/>
    <mergeCell ref="A10:C10"/>
    <mergeCell ref="D10:E10"/>
  </mergeCells>
  <pageMargins left="0.7" right="0.7" top="0.75" bottom="0.75" header="0.3" footer="0.3"/>
  <pageSetup paperSize="9" scale="7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563D5-EE05-4F40-97C3-B6746B0A5992}">
  <sheetPr>
    <pageSetUpPr fitToPage="1"/>
  </sheetPr>
  <dimension ref="A1:K18"/>
  <sheetViews>
    <sheetView workbookViewId="0">
      <selection activeCell="E28" sqref="E28"/>
    </sheetView>
  </sheetViews>
  <sheetFormatPr defaultColWidth="8.6640625" defaultRowHeight="14.4" x14ac:dyDescent="0.3"/>
  <cols>
    <col min="1" max="1" width="7.33203125" customWidth="1"/>
    <col min="2" max="2" width="49.88671875" bestFit="1" customWidth="1"/>
    <col min="3" max="3" width="13.44140625" customWidth="1"/>
    <col min="4" max="4" width="9.33203125" style="1" bestFit="1" customWidth="1"/>
    <col min="5" max="5" width="9.77734375" style="13" bestFit="1" customWidth="1"/>
    <col min="6" max="6" width="9.33203125" style="1" bestFit="1" customWidth="1"/>
    <col min="7" max="7" width="9.77734375" style="13" bestFit="1" customWidth="1"/>
    <col min="8" max="8" width="9.33203125" style="1" bestFit="1" customWidth="1"/>
    <col min="9" max="9" width="9.77734375" style="13" bestFit="1" customWidth="1"/>
    <col min="10" max="10" width="9.33203125" bestFit="1" customWidth="1"/>
    <col min="11" max="11" width="9.77734375" bestFit="1" customWidth="1"/>
  </cols>
  <sheetData>
    <row r="1" spans="1:11" ht="15.6" x14ac:dyDescent="0.3">
      <c r="A1" s="79" t="s">
        <v>0</v>
      </c>
      <c r="B1" s="79"/>
      <c r="C1" s="79"/>
      <c r="D1" s="79"/>
      <c r="E1" s="79"/>
      <c r="F1" s="79"/>
      <c r="G1" s="79"/>
      <c r="H1" s="79"/>
      <c r="I1" s="79"/>
      <c r="J1" s="79"/>
      <c r="K1" s="79"/>
    </row>
    <row r="2" spans="1:11" ht="15.6" x14ac:dyDescent="0.3">
      <c r="A2" s="17"/>
      <c r="B2" s="17"/>
      <c r="C2" s="17"/>
      <c r="D2" s="18"/>
      <c r="E2" s="19"/>
      <c r="F2" s="18"/>
      <c r="G2" s="19"/>
      <c r="H2" s="18"/>
      <c r="I2" s="83" t="s">
        <v>39</v>
      </c>
      <c r="J2" s="83"/>
      <c r="K2" s="83"/>
    </row>
    <row r="3" spans="1:11" ht="15.6" x14ac:dyDescent="0.3">
      <c r="A3" s="80" t="s">
        <v>35</v>
      </c>
      <c r="B3" s="80"/>
      <c r="C3" s="80"/>
      <c r="D3" s="80"/>
      <c r="E3" s="80"/>
      <c r="F3" s="80"/>
      <c r="G3" s="80"/>
      <c r="H3" s="80"/>
      <c r="I3" s="80"/>
      <c r="J3" s="80"/>
      <c r="K3" s="80"/>
    </row>
    <row r="4" spans="1:11" ht="35.4" customHeight="1" x14ac:dyDescent="0.3">
      <c r="A4" s="82" t="s">
        <v>44</v>
      </c>
      <c r="B4" s="82"/>
      <c r="C4" s="82"/>
      <c r="D4" s="82"/>
      <c r="E4" s="82"/>
      <c r="F4" s="82"/>
      <c r="G4" s="82"/>
      <c r="H4" s="82"/>
      <c r="I4" s="82"/>
      <c r="J4" s="82"/>
      <c r="K4" s="82"/>
    </row>
    <row r="5" spans="1:11" x14ac:dyDescent="0.3">
      <c r="A5" s="74" t="s">
        <v>2</v>
      </c>
      <c r="B5" s="74" t="s">
        <v>3</v>
      </c>
      <c r="C5" s="81" t="s">
        <v>34</v>
      </c>
      <c r="D5" s="74" t="s">
        <v>5</v>
      </c>
      <c r="E5" s="74"/>
      <c r="F5" s="74"/>
      <c r="G5" s="74"/>
      <c r="H5" s="74"/>
      <c r="I5" s="74"/>
      <c r="J5" s="74"/>
      <c r="K5" s="74"/>
    </row>
    <row r="6" spans="1:11" x14ac:dyDescent="0.3">
      <c r="A6" s="74"/>
      <c r="B6" s="74"/>
      <c r="C6" s="81"/>
      <c r="D6" s="69" t="s">
        <v>26</v>
      </c>
      <c r="E6" s="69"/>
      <c r="F6" s="69" t="s">
        <v>27</v>
      </c>
      <c r="G6" s="69"/>
      <c r="H6" s="69" t="s">
        <v>29</v>
      </c>
      <c r="I6" s="69"/>
      <c r="J6" s="69" t="s">
        <v>37</v>
      </c>
      <c r="K6" s="69"/>
    </row>
    <row r="7" spans="1:11" ht="47.4" customHeight="1" x14ac:dyDescent="0.3">
      <c r="A7" s="74"/>
      <c r="B7" s="74"/>
      <c r="C7" s="81"/>
      <c r="D7" s="73" t="s">
        <v>28</v>
      </c>
      <c r="E7" s="73"/>
      <c r="F7" s="73" t="s">
        <v>48</v>
      </c>
      <c r="G7" s="73"/>
      <c r="H7" s="73" t="s">
        <v>30</v>
      </c>
      <c r="I7" s="73"/>
      <c r="J7" s="73" t="s">
        <v>38</v>
      </c>
      <c r="K7" s="73"/>
    </row>
    <row r="8" spans="1:11" ht="24" x14ac:dyDescent="0.3">
      <c r="A8" s="74"/>
      <c r="B8" s="74"/>
      <c r="C8" s="81"/>
      <c r="D8" s="20" t="s">
        <v>47</v>
      </c>
      <c r="E8" s="20" t="s">
        <v>12</v>
      </c>
      <c r="F8" s="20" t="s">
        <v>47</v>
      </c>
      <c r="G8" s="20" t="s">
        <v>12</v>
      </c>
      <c r="H8" s="20" t="s">
        <v>47</v>
      </c>
      <c r="I8" s="20" t="s">
        <v>12</v>
      </c>
      <c r="J8" s="20" t="s">
        <v>47</v>
      </c>
      <c r="K8" s="20" t="s">
        <v>12</v>
      </c>
    </row>
    <row r="9" spans="1:11" ht="48" x14ac:dyDescent="0.3">
      <c r="A9" s="21">
        <v>1</v>
      </c>
      <c r="B9" s="22" t="s">
        <v>49</v>
      </c>
      <c r="C9" s="23">
        <v>700</v>
      </c>
      <c r="D9" s="24">
        <v>30</v>
      </c>
      <c r="E9" s="25">
        <f>D9*C9</f>
        <v>21000</v>
      </c>
      <c r="F9" s="26">
        <v>21.5</v>
      </c>
      <c r="G9" s="27">
        <f>C9*F9</f>
        <v>15050</v>
      </c>
      <c r="H9" s="26">
        <v>25</v>
      </c>
      <c r="I9" s="27">
        <f>C9*H9</f>
        <v>17500</v>
      </c>
      <c r="J9" s="26">
        <f>28910/700</f>
        <v>41.3</v>
      </c>
      <c r="K9" s="25">
        <f>J9*C9</f>
        <v>28909.999999999996</v>
      </c>
    </row>
    <row r="10" spans="1:11" ht="60" x14ac:dyDescent="0.3">
      <c r="A10" s="21">
        <v>2</v>
      </c>
      <c r="B10" s="22" t="s">
        <v>50</v>
      </c>
      <c r="C10" s="23">
        <v>700</v>
      </c>
      <c r="D10" s="24">
        <v>28</v>
      </c>
      <c r="E10" s="25">
        <f t="shared" ref="E10:E12" si="0">D10*C10</f>
        <v>19600</v>
      </c>
      <c r="F10" s="26">
        <v>24</v>
      </c>
      <c r="G10" s="27">
        <f t="shared" ref="G10:G11" si="1">C10*F10</f>
        <v>16800</v>
      </c>
      <c r="H10" s="26">
        <v>32</v>
      </c>
      <c r="I10" s="27">
        <f t="shared" ref="I10:I12" si="2">C10*H10</f>
        <v>22400</v>
      </c>
      <c r="J10" s="26">
        <v>25.96</v>
      </c>
      <c r="K10" s="25">
        <f>J10*C10</f>
        <v>18172</v>
      </c>
    </row>
    <row r="11" spans="1:11" ht="48" x14ac:dyDescent="0.3">
      <c r="A11" s="21">
        <v>3</v>
      </c>
      <c r="B11" s="22" t="s">
        <v>51</v>
      </c>
      <c r="C11" s="23">
        <v>700</v>
      </c>
      <c r="D11" s="24">
        <v>146.43</v>
      </c>
      <c r="E11" s="25">
        <f t="shared" si="0"/>
        <v>102501</v>
      </c>
      <c r="F11" s="26">
        <v>146</v>
      </c>
      <c r="G11" s="27">
        <f t="shared" si="1"/>
        <v>102200</v>
      </c>
      <c r="H11" s="26">
        <v>190</v>
      </c>
      <c r="I11" s="27">
        <f t="shared" si="2"/>
        <v>133000</v>
      </c>
      <c r="J11" s="26">
        <v>158</v>
      </c>
      <c r="K11" s="25">
        <f>J11*C11</f>
        <v>110600</v>
      </c>
    </row>
    <row r="12" spans="1:11" ht="24" x14ac:dyDescent="0.3">
      <c r="A12" s="21">
        <v>4</v>
      </c>
      <c r="B12" s="22" t="s">
        <v>52</v>
      </c>
      <c r="C12" s="23">
        <v>700</v>
      </c>
      <c r="D12" s="24">
        <v>430</v>
      </c>
      <c r="E12" s="25">
        <f t="shared" si="0"/>
        <v>301000</v>
      </c>
      <c r="F12" s="26">
        <v>403</v>
      </c>
      <c r="G12" s="27">
        <f>C12*F12</f>
        <v>282100</v>
      </c>
      <c r="H12" s="26">
        <v>490</v>
      </c>
      <c r="I12" s="27">
        <f t="shared" si="2"/>
        <v>343000</v>
      </c>
      <c r="J12" s="26">
        <f>360+64.8</f>
        <v>424.8</v>
      </c>
      <c r="K12" s="25">
        <f>J12*C12</f>
        <v>297360</v>
      </c>
    </row>
    <row r="13" spans="1:11" x14ac:dyDescent="0.3">
      <c r="A13" s="70" t="s">
        <v>33</v>
      </c>
      <c r="B13" s="71"/>
      <c r="C13" s="23"/>
      <c r="D13" s="24"/>
      <c r="E13" s="25">
        <f>SUM(E9:E12)</f>
        <v>444101</v>
      </c>
      <c r="F13" s="26"/>
      <c r="G13" s="28">
        <f>SUM(G9:G12)</f>
        <v>416150</v>
      </c>
      <c r="H13" s="26"/>
      <c r="I13" s="25">
        <f>SUM(I9:I12)</f>
        <v>515900</v>
      </c>
      <c r="J13" s="26"/>
      <c r="K13" s="25">
        <f>SUM(K9:K12)</f>
        <v>455042</v>
      </c>
    </row>
    <row r="14" spans="1:11" x14ac:dyDescent="0.3">
      <c r="A14" s="67" t="s">
        <v>13</v>
      </c>
      <c r="B14" s="67"/>
      <c r="C14" s="68"/>
      <c r="D14" s="66" t="s">
        <v>14</v>
      </c>
      <c r="E14" s="66"/>
      <c r="F14" s="66" t="s">
        <v>14</v>
      </c>
      <c r="G14" s="66"/>
      <c r="H14" s="66" t="s">
        <v>14</v>
      </c>
      <c r="I14" s="66"/>
      <c r="J14" s="66" t="s">
        <v>14</v>
      </c>
      <c r="K14" s="66"/>
    </row>
    <row r="15" spans="1:11" ht="22.8" customHeight="1" x14ac:dyDescent="0.3">
      <c r="A15" s="67" t="s">
        <v>15</v>
      </c>
      <c r="B15" s="67"/>
      <c r="C15" s="68"/>
      <c r="D15" s="74" t="s">
        <v>31</v>
      </c>
      <c r="E15" s="74"/>
      <c r="F15" s="74" t="s">
        <v>32</v>
      </c>
      <c r="G15" s="74"/>
      <c r="H15" s="74" t="s">
        <v>32</v>
      </c>
      <c r="I15" s="74"/>
      <c r="J15" s="74" t="s">
        <v>36</v>
      </c>
      <c r="K15" s="74"/>
    </row>
    <row r="16" spans="1:11" ht="20.399999999999999" customHeight="1" x14ac:dyDescent="0.3">
      <c r="A16" s="77" t="s">
        <v>18</v>
      </c>
      <c r="B16" s="77"/>
      <c r="C16" s="78"/>
      <c r="D16" s="73" t="s">
        <v>19</v>
      </c>
      <c r="E16" s="73"/>
      <c r="F16" s="73" t="s">
        <v>19</v>
      </c>
      <c r="G16" s="73"/>
      <c r="H16" s="73" t="s">
        <v>19</v>
      </c>
      <c r="I16" s="73"/>
      <c r="J16" s="73" t="s">
        <v>19</v>
      </c>
      <c r="K16" s="73"/>
    </row>
    <row r="17" spans="1:11" ht="42.6" customHeight="1" x14ac:dyDescent="0.3">
      <c r="A17" s="72" t="s">
        <v>45</v>
      </c>
      <c r="B17" s="72"/>
      <c r="C17" s="72"/>
      <c r="D17" s="72"/>
      <c r="E17" s="72"/>
      <c r="F17" s="72"/>
      <c r="G17" s="72"/>
      <c r="H17" s="72"/>
      <c r="I17" s="72"/>
      <c r="J17" s="72"/>
      <c r="K17" s="72"/>
    </row>
    <row r="18" spans="1:11" ht="60.6" customHeight="1" x14ac:dyDescent="0.35">
      <c r="A18" s="75" t="s">
        <v>40</v>
      </c>
      <c r="B18" s="75"/>
      <c r="C18" s="75" t="s">
        <v>41</v>
      </c>
      <c r="D18" s="75"/>
      <c r="E18" s="75"/>
      <c r="F18" s="29"/>
      <c r="G18" s="76" t="s">
        <v>46</v>
      </c>
      <c r="H18" s="76"/>
      <c r="I18" s="76"/>
      <c r="J18" s="76"/>
      <c r="K18" s="76"/>
    </row>
  </sheetData>
  <mergeCells count="36">
    <mergeCell ref="A1:K1"/>
    <mergeCell ref="A3:K3"/>
    <mergeCell ref="A5:A8"/>
    <mergeCell ref="B5:B8"/>
    <mergeCell ref="C5:C8"/>
    <mergeCell ref="D5:K5"/>
    <mergeCell ref="D7:E7"/>
    <mergeCell ref="F7:G7"/>
    <mergeCell ref="H7:I7"/>
    <mergeCell ref="J6:K6"/>
    <mergeCell ref="A4:K4"/>
    <mergeCell ref="I2:K2"/>
    <mergeCell ref="J7:K7"/>
    <mergeCell ref="A17:K17"/>
    <mergeCell ref="J16:K16"/>
    <mergeCell ref="J15:K15"/>
    <mergeCell ref="C18:E18"/>
    <mergeCell ref="A18:B18"/>
    <mergeCell ref="G18:K18"/>
    <mergeCell ref="A16:C16"/>
    <mergeCell ref="D16:E16"/>
    <mergeCell ref="F16:G16"/>
    <mergeCell ref="H16:I16"/>
    <mergeCell ref="A15:C15"/>
    <mergeCell ref="D15:E15"/>
    <mergeCell ref="F15:G15"/>
    <mergeCell ref="H15:I15"/>
    <mergeCell ref="J14:K14"/>
    <mergeCell ref="D14:E14"/>
    <mergeCell ref="A14:C14"/>
    <mergeCell ref="D6:E6"/>
    <mergeCell ref="F6:G6"/>
    <mergeCell ref="H6:I6"/>
    <mergeCell ref="A13:B13"/>
    <mergeCell ref="F14:G14"/>
    <mergeCell ref="H14:I14"/>
  </mergeCells>
  <pageMargins left="0.7" right="0.7" top="0.75" bottom="0.75" header="0.3" footer="0.3"/>
  <pageSetup paperSize="9" scale="8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CDC57-0CAA-455C-8E4D-AAEFE98EA032}">
  <dimension ref="C4:E11"/>
  <sheetViews>
    <sheetView workbookViewId="0">
      <selection activeCell="D10" sqref="D10"/>
    </sheetView>
  </sheetViews>
  <sheetFormatPr defaultRowHeight="14.4" x14ac:dyDescent="0.3"/>
  <cols>
    <col min="3" max="3" width="7.33203125" customWidth="1"/>
    <col min="4" max="4" width="49.88671875" bestFit="1" customWidth="1"/>
    <col min="5" max="5" width="13.44140625" customWidth="1"/>
  </cols>
  <sheetData>
    <row r="4" spans="3:5" x14ac:dyDescent="0.3">
      <c r="C4" s="74" t="s">
        <v>2</v>
      </c>
      <c r="D4" s="74" t="s">
        <v>3</v>
      </c>
      <c r="E4" s="74" t="s">
        <v>34</v>
      </c>
    </row>
    <row r="5" spans="3:5" x14ac:dyDescent="0.3">
      <c r="C5" s="74"/>
      <c r="D5" s="74"/>
      <c r="E5" s="74"/>
    </row>
    <row r="6" spans="3:5" x14ac:dyDescent="0.3">
      <c r="C6" s="74"/>
      <c r="D6" s="74"/>
      <c r="E6" s="74"/>
    </row>
    <row r="7" spans="3:5" x14ac:dyDescent="0.3">
      <c r="C7" s="74"/>
      <c r="D7" s="74"/>
      <c r="E7" s="74"/>
    </row>
    <row r="8" spans="3:5" ht="48" x14ac:dyDescent="0.3">
      <c r="C8" s="21">
        <v>1</v>
      </c>
      <c r="D8" s="22" t="s">
        <v>49</v>
      </c>
      <c r="E8" s="31">
        <v>500</v>
      </c>
    </row>
    <row r="9" spans="3:5" ht="60" x14ac:dyDescent="0.3">
      <c r="C9" s="21">
        <v>2</v>
      </c>
      <c r="D9" s="22" t="s">
        <v>50</v>
      </c>
      <c r="E9" s="31">
        <v>500</v>
      </c>
    </row>
    <row r="10" spans="3:5" ht="48" x14ac:dyDescent="0.3">
      <c r="C10" s="21">
        <v>3</v>
      </c>
      <c r="D10" s="22" t="s">
        <v>53</v>
      </c>
      <c r="E10" s="31">
        <v>500</v>
      </c>
    </row>
    <row r="11" spans="3:5" ht="40.799999999999997" customHeight="1" x14ac:dyDescent="0.3">
      <c r="C11" s="21">
        <v>4</v>
      </c>
      <c r="D11" s="32" t="s">
        <v>54</v>
      </c>
      <c r="E11" s="31">
        <v>500</v>
      </c>
    </row>
  </sheetData>
  <mergeCells count="3">
    <mergeCell ref="C4:C7"/>
    <mergeCell ref="D4:D7"/>
    <mergeCell ref="E4:E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99D17-C75E-47D6-9136-7F363BF1A669}">
  <dimension ref="A1:K18"/>
  <sheetViews>
    <sheetView zoomScaleNormal="100" workbookViewId="0">
      <selection sqref="A1:XFD1048576"/>
    </sheetView>
  </sheetViews>
  <sheetFormatPr defaultColWidth="8.6640625" defaultRowHeight="14.4" x14ac:dyDescent="0.3"/>
  <cols>
    <col min="1" max="1" width="7.33203125" customWidth="1"/>
    <col min="2" max="2" width="49.88671875" bestFit="1" customWidth="1"/>
    <col min="3" max="3" width="13.44140625" customWidth="1"/>
    <col min="4" max="4" width="9.33203125" style="1" bestFit="1" customWidth="1"/>
    <col min="5" max="5" width="9.77734375" style="13" bestFit="1" customWidth="1"/>
    <col min="6" max="6" width="9.33203125" style="1" bestFit="1" customWidth="1"/>
    <col min="7" max="7" width="9.77734375" style="13" bestFit="1" customWidth="1"/>
    <col min="8" max="8" width="9.33203125" style="1" bestFit="1" customWidth="1"/>
    <col min="9" max="9" width="9.77734375" style="13" bestFit="1" customWidth="1"/>
    <col min="10" max="10" width="9.33203125" bestFit="1" customWidth="1"/>
    <col min="11" max="11" width="9.77734375" bestFit="1" customWidth="1"/>
  </cols>
  <sheetData>
    <row r="1" spans="1:11" ht="15.6" x14ac:dyDescent="0.3">
      <c r="A1" s="79" t="s">
        <v>0</v>
      </c>
      <c r="B1" s="79"/>
      <c r="C1" s="79"/>
      <c r="D1" s="79"/>
      <c r="E1" s="79"/>
      <c r="F1" s="79"/>
      <c r="G1" s="79"/>
      <c r="H1" s="79"/>
      <c r="I1" s="79"/>
      <c r="J1" s="79"/>
      <c r="K1" s="79"/>
    </row>
    <row r="2" spans="1:11" ht="15.6" x14ac:dyDescent="0.3">
      <c r="A2" s="17"/>
      <c r="B2" s="17"/>
      <c r="C2" s="17"/>
      <c r="D2" s="18"/>
      <c r="E2" s="19"/>
      <c r="F2" s="18"/>
      <c r="G2" s="19"/>
      <c r="H2" s="18"/>
      <c r="I2" s="83" t="s">
        <v>63</v>
      </c>
      <c r="J2" s="83"/>
      <c r="K2" s="83"/>
    </row>
    <row r="3" spans="1:11" ht="15.6" x14ac:dyDescent="0.3">
      <c r="A3" s="80" t="s">
        <v>35</v>
      </c>
      <c r="B3" s="80"/>
      <c r="C3" s="80"/>
      <c r="D3" s="80"/>
      <c r="E3" s="80"/>
      <c r="F3" s="80"/>
      <c r="G3" s="80"/>
      <c r="H3" s="80"/>
      <c r="I3" s="80"/>
      <c r="J3" s="80"/>
      <c r="K3" s="80"/>
    </row>
    <row r="4" spans="1:11" ht="35.4" customHeight="1" x14ac:dyDescent="0.3">
      <c r="A4" s="82" t="s">
        <v>56</v>
      </c>
      <c r="B4" s="82"/>
      <c r="C4" s="82"/>
      <c r="D4" s="82"/>
      <c r="E4" s="82"/>
      <c r="F4" s="82"/>
      <c r="G4" s="82"/>
      <c r="H4" s="82"/>
      <c r="I4" s="82"/>
      <c r="J4" s="82"/>
      <c r="K4" s="82"/>
    </row>
    <row r="5" spans="1:11" x14ac:dyDescent="0.3">
      <c r="A5" s="74" t="s">
        <v>2</v>
      </c>
      <c r="B5" s="74" t="s">
        <v>3</v>
      </c>
      <c r="C5" s="81" t="s">
        <v>34</v>
      </c>
      <c r="D5" s="74" t="s">
        <v>5</v>
      </c>
      <c r="E5" s="74"/>
      <c r="F5" s="74"/>
      <c r="G5" s="74"/>
      <c r="H5" s="74"/>
      <c r="I5" s="74"/>
      <c r="J5" s="74"/>
      <c r="K5" s="74"/>
    </row>
    <row r="6" spans="1:11" x14ac:dyDescent="0.3">
      <c r="A6" s="74"/>
      <c r="B6" s="74"/>
      <c r="C6" s="81"/>
      <c r="D6" s="69" t="s">
        <v>58</v>
      </c>
      <c r="E6" s="69"/>
      <c r="F6" s="69" t="s">
        <v>27</v>
      </c>
      <c r="G6" s="69"/>
      <c r="H6" s="69" t="s">
        <v>57</v>
      </c>
      <c r="I6" s="69"/>
      <c r="J6" s="69" t="s">
        <v>37</v>
      </c>
      <c r="K6" s="69"/>
    </row>
    <row r="7" spans="1:11" ht="47.4" customHeight="1" x14ac:dyDescent="0.3">
      <c r="A7" s="74"/>
      <c r="B7" s="74"/>
      <c r="C7" s="81"/>
      <c r="D7" s="73" t="s">
        <v>59</v>
      </c>
      <c r="E7" s="73"/>
      <c r="F7" s="73" t="s">
        <v>48</v>
      </c>
      <c r="G7" s="73"/>
      <c r="H7" s="73" t="s">
        <v>30</v>
      </c>
      <c r="I7" s="73"/>
      <c r="J7" s="73" t="s">
        <v>38</v>
      </c>
      <c r="K7" s="73"/>
    </row>
    <row r="8" spans="1:11" ht="24" x14ac:dyDescent="0.3">
      <c r="A8" s="74"/>
      <c r="B8" s="74"/>
      <c r="C8" s="81"/>
      <c r="D8" s="30" t="s">
        <v>47</v>
      </c>
      <c r="E8" s="30" t="s">
        <v>12</v>
      </c>
      <c r="F8" s="30" t="s">
        <v>47</v>
      </c>
      <c r="G8" s="30" t="s">
        <v>12</v>
      </c>
      <c r="H8" s="30" t="s">
        <v>47</v>
      </c>
      <c r="I8" s="30" t="s">
        <v>12</v>
      </c>
      <c r="J8" s="30" t="s">
        <v>47</v>
      </c>
      <c r="K8" s="30" t="s">
        <v>12</v>
      </c>
    </row>
    <row r="9" spans="1:11" ht="48" x14ac:dyDescent="0.3">
      <c r="A9" s="21">
        <v>1</v>
      </c>
      <c r="B9" s="22" t="s">
        <v>49</v>
      </c>
      <c r="C9" s="23">
        <v>500</v>
      </c>
      <c r="D9" s="24">
        <v>30</v>
      </c>
      <c r="E9" s="25">
        <f>D9*C9</f>
        <v>15000</v>
      </c>
      <c r="F9" s="26">
        <v>18.5</v>
      </c>
      <c r="G9" s="27">
        <f>C9*F9</f>
        <v>9250</v>
      </c>
      <c r="H9" s="26">
        <v>23</v>
      </c>
      <c r="I9" s="27">
        <f>C9*H9</f>
        <v>11500</v>
      </c>
      <c r="J9" s="26">
        <v>24</v>
      </c>
      <c r="K9" s="25">
        <f>J9*C9</f>
        <v>12000</v>
      </c>
    </row>
    <row r="10" spans="1:11" ht="67.8" customHeight="1" x14ac:dyDescent="0.3">
      <c r="A10" s="21">
        <v>2</v>
      </c>
      <c r="B10" s="22" t="s">
        <v>50</v>
      </c>
      <c r="C10" s="23">
        <v>500</v>
      </c>
      <c r="D10" s="24">
        <v>25</v>
      </c>
      <c r="E10" s="25">
        <f t="shared" ref="E10:E12" si="0">D10*C10</f>
        <v>12500</v>
      </c>
      <c r="F10" s="26">
        <v>19</v>
      </c>
      <c r="G10" s="27">
        <f t="shared" ref="G10:G11" si="1">C10*F10</f>
        <v>9500</v>
      </c>
      <c r="H10" s="26">
        <v>27</v>
      </c>
      <c r="I10" s="27">
        <f t="shared" ref="I10:I12" si="2">C10*H10</f>
        <v>13500</v>
      </c>
      <c r="J10" s="26">
        <v>20</v>
      </c>
      <c r="K10" s="25">
        <f>J10*C10</f>
        <v>10000</v>
      </c>
    </row>
    <row r="11" spans="1:11" ht="60.6" customHeight="1" x14ac:dyDescent="0.3">
      <c r="A11" s="21">
        <v>3</v>
      </c>
      <c r="B11" s="22" t="s">
        <v>55</v>
      </c>
      <c r="C11" s="23">
        <v>500</v>
      </c>
      <c r="D11" s="24">
        <v>230</v>
      </c>
      <c r="E11" s="25">
        <f t="shared" si="0"/>
        <v>115000</v>
      </c>
      <c r="F11" s="26">
        <v>175</v>
      </c>
      <c r="G11" s="27">
        <f t="shared" si="1"/>
        <v>87500</v>
      </c>
      <c r="H11" s="26">
        <v>230</v>
      </c>
      <c r="I11" s="27">
        <f t="shared" si="2"/>
        <v>115000</v>
      </c>
      <c r="J11" s="26">
        <v>210</v>
      </c>
      <c r="K11" s="25">
        <f>J11*C11</f>
        <v>105000</v>
      </c>
    </row>
    <row r="12" spans="1:11" ht="43.8" customHeight="1" x14ac:dyDescent="0.3">
      <c r="A12" s="21">
        <v>4</v>
      </c>
      <c r="B12" s="22" t="s">
        <v>52</v>
      </c>
      <c r="C12" s="23">
        <v>500</v>
      </c>
      <c r="D12" s="24">
        <v>480</v>
      </c>
      <c r="E12" s="25">
        <f t="shared" si="0"/>
        <v>240000</v>
      </c>
      <c r="F12" s="26">
        <v>355</v>
      </c>
      <c r="G12" s="27">
        <f>C12*F12</f>
        <v>177500</v>
      </c>
      <c r="H12" s="26">
        <v>395</v>
      </c>
      <c r="I12" s="27">
        <f t="shared" si="2"/>
        <v>197500</v>
      </c>
      <c r="J12" s="26">
        <v>400</v>
      </c>
      <c r="K12" s="25">
        <f>J12*C12</f>
        <v>200000</v>
      </c>
    </row>
    <row r="13" spans="1:11" x14ac:dyDescent="0.3">
      <c r="A13" s="70" t="s">
        <v>61</v>
      </c>
      <c r="B13" s="71"/>
      <c r="C13" s="23"/>
      <c r="D13" s="24"/>
      <c r="E13" s="25">
        <v>467906</v>
      </c>
      <c r="F13" s="26"/>
      <c r="G13" s="28">
        <v>343487</v>
      </c>
      <c r="H13" s="26"/>
      <c r="I13" s="25">
        <v>388125</v>
      </c>
      <c r="J13" s="26"/>
      <c r="K13" s="25">
        <v>394853</v>
      </c>
    </row>
    <row r="14" spans="1:11" x14ac:dyDescent="0.3">
      <c r="A14" s="67" t="s">
        <v>13</v>
      </c>
      <c r="B14" s="67"/>
      <c r="C14" s="68"/>
      <c r="D14" s="66" t="s">
        <v>14</v>
      </c>
      <c r="E14" s="66"/>
      <c r="F14" s="66" t="s">
        <v>14</v>
      </c>
      <c r="G14" s="66"/>
      <c r="H14" s="66" t="s">
        <v>14</v>
      </c>
      <c r="I14" s="66"/>
      <c r="J14" s="66" t="s">
        <v>14</v>
      </c>
      <c r="K14" s="66"/>
    </row>
    <row r="15" spans="1:11" ht="22.8" customHeight="1" x14ac:dyDescent="0.3">
      <c r="A15" s="67" t="s">
        <v>15</v>
      </c>
      <c r="B15" s="67"/>
      <c r="C15" s="68"/>
      <c r="D15" s="74" t="s">
        <v>31</v>
      </c>
      <c r="E15" s="74"/>
      <c r="F15" s="74" t="s">
        <v>32</v>
      </c>
      <c r="G15" s="74"/>
      <c r="H15" s="74" t="s">
        <v>32</v>
      </c>
      <c r="I15" s="74"/>
      <c r="J15" s="74" t="s">
        <v>36</v>
      </c>
      <c r="K15" s="74"/>
    </row>
    <row r="16" spans="1:11" ht="20.399999999999999" customHeight="1" x14ac:dyDescent="0.3">
      <c r="A16" s="77" t="s">
        <v>18</v>
      </c>
      <c r="B16" s="77"/>
      <c r="C16" s="78"/>
      <c r="D16" s="73" t="s">
        <v>19</v>
      </c>
      <c r="E16" s="73"/>
      <c r="F16" s="73" t="s">
        <v>19</v>
      </c>
      <c r="G16" s="73"/>
      <c r="H16" s="73" t="s">
        <v>19</v>
      </c>
      <c r="I16" s="73"/>
      <c r="J16" s="73" t="s">
        <v>19</v>
      </c>
      <c r="K16" s="73"/>
    </row>
    <row r="17" spans="1:11" ht="42.6" customHeight="1" x14ac:dyDescent="0.3">
      <c r="A17" s="72" t="s">
        <v>62</v>
      </c>
      <c r="B17" s="72"/>
      <c r="C17" s="72"/>
      <c r="D17" s="72"/>
      <c r="E17" s="72"/>
      <c r="F17" s="72"/>
      <c r="G17" s="72"/>
      <c r="H17" s="72"/>
      <c r="I17" s="72"/>
      <c r="J17" s="72"/>
      <c r="K17" s="72"/>
    </row>
    <row r="18" spans="1:11" ht="60.6" customHeight="1" x14ac:dyDescent="0.35">
      <c r="A18" s="75" t="s">
        <v>60</v>
      </c>
      <c r="B18" s="75"/>
      <c r="C18" s="75" t="s">
        <v>41</v>
      </c>
      <c r="D18" s="75"/>
      <c r="E18" s="75"/>
      <c r="F18" s="29"/>
      <c r="G18" s="76" t="s">
        <v>46</v>
      </c>
      <c r="H18" s="76"/>
      <c r="I18" s="76"/>
      <c r="J18" s="76"/>
      <c r="K18" s="76"/>
    </row>
  </sheetData>
  <mergeCells count="36">
    <mergeCell ref="A17:K17"/>
    <mergeCell ref="A18:B18"/>
    <mergeCell ref="C18:E18"/>
    <mergeCell ref="G18:K18"/>
    <mergeCell ref="A15:C15"/>
    <mergeCell ref="D15:E15"/>
    <mergeCell ref="F15:G15"/>
    <mergeCell ref="H15:I15"/>
    <mergeCell ref="J15:K15"/>
    <mergeCell ref="A16:C16"/>
    <mergeCell ref="D16:E16"/>
    <mergeCell ref="F16:G16"/>
    <mergeCell ref="H16:I16"/>
    <mergeCell ref="J16:K16"/>
    <mergeCell ref="A13:B13"/>
    <mergeCell ref="A14:C14"/>
    <mergeCell ref="D14:E14"/>
    <mergeCell ref="F14:G14"/>
    <mergeCell ref="H14:I14"/>
    <mergeCell ref="J14:K14"/>
    <mergeCell ref="H6:I6"/>
    <mergeCell ref="J6:K6"/>
    <mergeCell ref="D7:E7"/>
    <mergeCell ref="F7:G7"/>
    <mergeCell ref="H7:I7"/>
    <mergeCell ref="J7:K7"/>
    <mergeCell ref="A1:K1"/>
    <mergeCell ref="I2:K2"/>
    <mergeCell ref="A3:K3"/>
    <mergeCell ref="A4:K4"/>
    <mergeCell ref="A5:A8"/>
    <mergeCell ref="B5:B8"/>
    <mergeCell ref="C5:C8"/>
    <mergeCell ref="D5:K5"/>
    <mergeCell ref="D6:E6"/>
    <mergeCell ref="F6:G6"/>
  </mergeCells>
  <pageMargins left="0.7" right="0.7" top="0.75" bottom="0.75" header="0.3" footer="0.3"/>
  <pageSetup paperSize="9" scale="8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C0142-5AD1-4C4D-A4F8-F7983F00AAB4}">
  <dimension ref="B1:M18"/>
  <sheetViews>
    <sheetView zoomScaleNormal="100" workbookViewId="0">
      <selection sqref="A1:XFD1048576"/>
    </sheetView>
  </sheetViews>
  <sheetFormatPr defaultColWidth="8.6640625" defaultRowHeight="14.4" x14ac:dyDescent="0.3"/>
  <cols>
    <col min="2" max="2" width="7.33203125" customWidth="1"/>
    <col min="3" max="3" width="51" customWidth="1"/>
    <col min="4" max="4" width="13.44140625" customWidth="1"/>
    <col min="5" max="5" width="9.33203125" style="1" bestFit="1" customWidth="1"/>
    <col min="6" max="6" width="12.44140625" style="13" customWidth="1"/>
    <col min="7" max="7" width="9.33203125" style="1" bestFit="1" customWidth="1"/>
    <col min="8" max="8" width="12.44140625" style="13" customWidth="1"/>
    <col min="9" max="9" width="9.33203125" style="1" bestFit="1" customWidth="1"/>
    <col min="10" max="10" width="13.44140625" style="13" customWidth="1"/>
  </cols>
  <sheetData>
    <row r="1" spans="2:13" ht="15.6" x14ac:dyDescent="0.3">
      <c r="B1" s="79" t="s">
        <v>0</v>
      </c>
      <c r="C1" s="79"/>
      <c r="D1" s="79"/>
      <c r="E1" s="79"/>
      <c r="F1" s="79"/>
      <c r="G1" s="79"/>
      <c r="H1" s="79"/>
      <c r="I1" s="79"/>
      <c r="J1" s="79"/>
    </row>
    <row r="2" spans="2:13" ht="15.6" x14ac:dyDescent="0.3">
      <c r="B2" s="17"/>
      <c r="C2" s="17"/>
      <c r="D2" s="17"/>
      <c r="E2" s="18"/>
      <c r="F2" s="19"/>
      <c r="G2" s="18"/>
      <c r="H2" s="83" t="s">
        <v>68</v>
      </c>
      <c r="I2" s="83"/>
      <c r="J2" s="34"/>
    </row>
    <row r="3" spans="2:13" ht="15.6" x14ac:dyDescent="0.3">
      <c r="B3" s="80" t="s">
        <v>35</v>
      </c>
      <c r="C3" s="80"/>
      <c r="D3" s="80"/>
      <c r="E3" s="80"/>
      <c r="F3" s="80"/>
      <c r="G3" s="80"/>
      <c r="H3" s="80"/>
      <c r="I3" s="80"/>
      <c r="J3" s="80"/>
    </row>
    <row r="4" spans="2:13" ht="35.4" customHeight="1" x14ac:dyDescent="0.3">
      <c r="B4" s="82" t="s">
        <v>69</v>
      </c>
      <c r="C4" s="82"/>
      <c r="D4" s="82"/>
      <c r="E4" s="82"/>
      <c r="F4" s="82"/>
      <c r="G4" s="82"/>
      <c r="H4" s="82"/>
      <c r="I4" s="82"/>
      <c r="J4" s="82"/>
    </row>
    <row r="5" spans="2:13" x14ac:dyDescent="0.3">
      <c r="B5" s="74" t="s">
        <v>2</v>
      </c>
      <c r="C5" s="74" t="s">
        <v>3</v>
      </c>
      <c r="D5" s="81" t="s">
        <v>34</v>
      </c>
      <c r="E5" s="74" t="s">
        <v>5</v>
      </c>
      <c r="F5" s="74"/>
      <c r="G5" s="74"/>
      <c r="H5" s="74"/>
      <c r="I5" s="74"/>
      <c r="J5" s="74"/>
    </row>
    <row r="6" spans="2:13" x14ac:dyDescent="0.3">
      <c r="B6" s="74"/>
      <c r="C6" s="74"/>
      <c r="D6" s="81"/>
      <c r="E6" s="69" t="s">
        <v>58</v>
      </c>
      <c r="F6" s="69"/>
      <c r="G6" s="69" t="s">
        <v>27</v>
      </c>
      <c r="H6" s="69"/>
      <c r="I6" s="69" t="s">
        <v>65</v>
      </c>
      <c r="J6" s="69"/>
    </row>
    <row r="7" spans="2:13" ht="47.4" customHeight="1" x14ac:dyDescent="0.3">
      <c r="B7" s="74"/>
      <c r="C7" s="74"/>
      <c r="D7" s="81"/>
      <c r="E7" s="73" t="s">
        <v>59</v>
      </c>
      <c r="F7" s="73"/>
      <c r="G7" s="73" t="s">
        <v>48</v>
      </c>
      <c r="H7" s="73"/>
      <c r="I7" s="73" t="s">
        <v>66</v>
      </c>
      <c r="J7" s="73"/>
    </row>
    <row r="8" spans="2:13" ht="24" x14ac:dyDescent="0.3">
      <c r="B8" s="74"/>
      <c r="C8" s="74"/>
      <c r="D8" s="81"/>
      <c r="E8" s="33" t="s">
        <v>47</v>
      </c>
      <c r="F8" s="33" t="s">
        <v>12</v>
      </c>
      <c r="G8" s="33" t="s">
        <v>47</v>
      </c>
      <c r="H8" s="33" t="s">
        <v>12</v>
      </c>
      <c r="I8" s="33" t="s">
        <v>47</v>
      </c>
      <c r="J8" s="33" t="s">
        <v>12</v>
      </c>
    </row>
    <row r="9" spans="2:13" ht="48" x14ac:dyDescent="0.3">
      <c r="B9" s="21">
        <v>1</v>
      </c>
      <c r="C9" s="22" t="s">
        <v>49</v>
      </c>
      <c r="D9" s="23">
        <v>1000</v>
      </c>
      <c r="E9" s="24">
        <v>26.4</v>
      </c>
      <c r="F9" s="25">
        <f>E9*D9</f>
        <v>26400</v>
      </c>
      <c r="G9" s="26">
        <v>23.75</v>
      </c>
      <c r="H9" s="27">
        <f>D9*G9</f>
        <v>23750</v>
      </c>
      <c r="I9" s="26">
        <v>23</v>
      </c>
      <c r="J9" s="27">
        <f>D9*I9</f>
        <v>23000</v>
      </c>
    </row>
    <row r="10" spans="2:13" ht="64.8" customHeight="1" x14ac:dyDescent="0.3">
      <c r="B10" s="21">
        <v>2</v>
      </c>
      <c r="C10" s="22" t="s">
        <v>50</v>
      </c>
      <c r="D10" s="23">
        <v>1000</v>
      </c>
      <c r="E10" s="24">
        <v>27.6</v>
      </c>
      <c r="F10" s="25">
        <f t="shared" ref="F10:F12" si="0">E10*D10</f>
        <v>27600</v>
      </c>
      <c r="G10" s="26">
        <v>25</v>
      </c>
      <c r="H10" s="27">
        <f t="shared" ref="H10:H11" si="1">D10*G10</f>
        <v>25000</v>
      </c>
      <c r="I10" s="26">
        <v>22</v>
      </c>
      <c r="J10" s="27">
        <f t="shared" ref="J10:J12" si="2">D10*I10</f>
        <v>22000</v>
      </c>
      <c r="M10" s="36"/>
    </row>
    <row r="11" spans="2:13" ht="43.8" customHeight="1" x14ac:dyDescent="0.3">
      <c r="B11" s="21">
        <v>3</v>
      </c>
      <c r="C11" s="22" t="s">
        <v>55</v>
      </c>
      <c r="D11" s="23">
        <v>1000</v>
      </c>
      <c r="E11" s="24">
        <v>230</v>
      </c>
      <c r="F11" s="25">
        <f t="shared" si="0"/>
        <v>230000</v>
      </c>
      <c r="G11" s="26">
        <v>238</v>
      </c>
      <c r="H11" s="27">
        <f t="shared" si="1"/>
        <v>238000</v>
      </c>
      <c r="I11" s="26">
        <v>240</v>
      </c>
      <c r="J11" s="27">
        <f t="shared" si="2"/>
        <v>240000</v>
      </c>
    </row>
    <row r="12" spans="2:13" ht="32.4" customHeight="1" x14ac:dyDescent="0.3">
      <c r="B12" s="21">
        <v>4</v>
      </c>
      <c r="C12" s="22" t="s">
        <v>52</v>
      </c>
      <c r="D12" s="23">
        <v>1000</v>
      </c>
      <c r="E12" s="24">
        <v>516</v>
      </c>
      <c r="F12" s="25">
        <f t="shared" si="0"/>
        <v>516000</v>
      </c>
      <c r="G12" s="26">
        <v>488</v>
      </c>
      <c r="H12" s="27">
        <f>D12*G12</f>
        <v>488000</v>
      </c>
      <c r="I12" s="26">
        <v>399</v>
      </c>
      <c r="J12" s="27">
        <f t="shared" si="2"/>
        <v>399000</v>
      </c>
      <c r="L12" s="36"/>
    </row>
    <row r="13" spans="2:13" x14ac:dyDescent="0.3">
      <c r="B13" s="70" t="s">
        <v>61</v>
      </c>
      <c r="C13" s="71"/>
      <c r="D13" s="23"/>
      <c r="E13" s="24"/>
      <c r="F13" s="25">
        <f>SUM(F9:F12)</f>
        <v>800000</v>
      </c>
      <c r="G13" s="26"/>
      <c r="H13" s="35">
        <f>SUM(H9:H12)</f>
        <v>774750</v>
      </c>
      <c r="I13" s="26"/>
      <c r="J13" s="25">
        <f>SUM(J9:J12)</f>
        <v>684000</v>
      </c>
    </row>
    <row r="14" spans="2:13" x14ac:dyDescent="0.3">
      <c r="B14" s="67" t="s">
        <v>13</v>
      </c>
      <c r="C14" s="67"/>
      <c r="D14" s="68"/>
      <c r="E14" s="66" t="s">
        <v>14</v>
      </c>
      <c r="F14" s="66"/>
      <c r="G14" s="66" t="s">
        <v>14</v>
      </c>
      <c r="H14" s="66"/>
      <c r="I14" s="66" t="s">
        <v>14</v>
      </c>
      <c r="J14" s="66"/>
    </row>
    <row r="15" spans="2:13" ht="22.8" customHeight="1" x14ac:dyDescent="0.3">
      <c r="B15" s="67" t="s">
        <v>15</v>
      </c>
      <c r="C15" s="67"/>
      <c r="D15" s="68"/>
      <c r="E15" s="74" t="s">
        <v>31</v>
      </c>
      <c r="F15" s="74"/>
      <c r="G15" s="74" t="s">
        <v>32</v>
      </c>
      <c r="H15" s="74"/>
      <c r="I15" s="74" t="s">
        <v>32</v>
      </c>
      <c r="J15" s="74"/>
    </row>
    <row r="16" spans="2:13" ht="19.8" customHeight="1" x14ac:dyDescent="0.3">
      <c r="B16" s="84" t="s">
        <v>18</v>
      </c>
      <c r="C16" s="84"/>
      <c r="D16" s="85"/>
      <c r="E16" s="73" t="s">
        <v>19</v>
      </c>
      <c r="F16" s="73"/>
      <c r="G16" s="73" t="s">
        <v>19</v>
      </c>
      <c r="H16" s="73"/>
      <c r="I16" s="73" t="s">
        <v>19</v>
      </c>
      <c r="J16" s="73"/>
    </row>
    <row r="17" spans="2:10" ht="42.6" customHeight="1" x14ac:dyDescent="0.3">
      <c r="B17" s="72" t="s">
        <v>70</v>
      </c>
      <c r="C17" s="72"/>
      <c r="D17" s="72"/>
      <c r="E17" s="72"/>
      <c r="F17" s="72"/>
      <c r="G17" s="72"/>
      <c r="H17" s="72"/>
      <c r="I17" s="72"/>
      <c r="J17" s="72"/>
    </row>
    <row r="18" spans="2:10" ht="108" customHeight="1" x14ac:dyDescent="0.35">
      <c r="B18" s="75" t="s">
        <v>60</v>
      </c>
      <c r="C18" s="75"/>
      <c r="D18" s="75" t="s">
        <v>41</v>
      </c>
      <c r="E18" s="75"/>
      <c r="F18" s="75"/>
      <c r="G18" s="29"/>
      <c r="H18" s="76" t="s">
        <v>46</v>
      </c>
      <c r="I18" s="76"/>
      <c r="J18" s="76"/>
    </row>
  </sheetData>
  <mergeCells count="31">
    <mergeCell ref="B1:J1"/>
    <mergeCell ref="B3:J3"/>
    <mergeCell ref="B4:J4"/>
    <mergeCell ref="B5:B8"/>
    <mergeCell ref="C5:C8"/>
    <mergeCell ref="D5:D8"/>
    <mergeCell ref="E5:J5"/>
    <mergeCell ref="E6:F6"/>
    <mergeCell ref="G6:H6"/>
    <mergeCell ref="G14:H14"/>
    <mergeCell ref="I14:J14"/>
    <mergeCell ref="I6:J6"/>
    <mergeCell ref="E7:F7"/>
    <mergeCell ref="G7:H7"/>
    <mergeCell ref="I7:J7"/>
    <mergeCell ref="B17:J17"/>
    <mergeCell ref="B18:C18"/>
    <mergeCell ref="D18:F18"/>
    <mergeCell ref="H18:J18"/>
    <mergeCell ref="H2:I2"/>
    <mergeCell ref="B15:D15"/>
    <mergeCell ref="E15:F15"/>
    <mergeCell ref="G15:H15"/>
    <mergeCell ref="I15:J15"/>
    <mergeCell ref="B16:D16"/>
    <mergeCell ref="E16:F16"/>
    <mergeCell ref="G16:H16"/>
    <mergeCell ref="I16:J16"/>
    <mergeCell ref="B13:C13"/>
    <mergeCell ref="B14:D14"/>
    <mergeCell ref="E14:F14"/>
  </mergeCells>
  <pageMargins left="0.7" right="0.7" top="0.75" bottom="0.75" header="0.3" footer="0.3"/>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81B48-9C98-4E26-BFA5-3F4EFEA1D5DF}">
  <dimension ref="A1:K16"/>
  <sheetViews>
    <sheetView topLeftCell="A4" zoomScaleNormal="100" workbookViewId="0">
      <selection activeCell="A4" sqref="A1:XFD1048576"/>
    </sheetView>
  </sheetViews>
  <sheetFormatPr defaultRowHeight="14.4" x14ac:dyDescent="0.3"/>
  <cols>
    <col min="1" max="1" width="7.33203125" customWidth="1"/>
    <col min="2" max="2" width="49.88671875" bestFit="1" customWidth="1"/>
    <col min="3" max="3" width="13.44140625" customWidth="1"/>
    <col min="4" max="4" width="9.33203125" bestFit="1" customWidth="1"/>
    <col min="5" max="5" width="9.77734375" bestFit="1" customWidth="1"/>
    <col min="6" max="6" width="9.33203125" bestFit="1" customWidth="1"/>
    <col min="7" max="7" width="9.77734375" bestFit="1" customWidth="1"/>
    <col min="8" max="8" width="9.33203125" bestFit="1" customWidth="1"/>
    <col min="9" max="9" width="9.77734375" bestFit="1" customWidth="1"/>
    <col min="10" max="10" width="9.33203125" bestFit="1" customWidth="1"/>
    <col min="11" max="11" width="9.77734375" bestFit="1" customWidth="1"/>
  </cols>
  <sheetData>
    <row r="1" spans="1:11" ht="15.6" x14ac:dyDescent="0.3">
      <c r="A1" s="79" t="s">
        <v>0</v>
      </c>
      <c r="B1" s="79"/>
      <c r="C1" s="79"/>
      <c r="D1" s="79"/>
      <c r="E1" s="79"/>
      <c r="F1" s="79"/>
      <c r="G1" s="79"/>
      <c r="H1" s="79"/>
      <c r="I1" s="79"/>
      <c r="J1" s="79"/>
      <c r="K1" s="79"/>
    </row>
    <row r="2" spans="1:11" ht="15.6" x14ac:dyDescent="0.3">
      <c r="A2" s="17"/>
      <c r="B2" s="17"/>
      <c r="C2" s="17"/>
      <c r="D2" s="18"/>
      <c r="E2" s="19"/>
      <c r="F2" s="18"/>
      <c r="G2" s="19"/>
      <c r="H2" s="18"/>
      <c r="I2" s="83" t="s">
        <v>64</v>
      </c>
      <c r="J2" s="83"/>
      <c r="K2" s="83"/>
    </row>
    <row r="3" spans="1:11" x14ac:dyDescent="0.3">
      <c r="A3" s="86" t="s">
        <v>35</v>
      </c>
      <c r="B3" s="86"/>
      <c r="C3" s="86"/>
      <c r="D3" s="86"/>
      <c r="E3" s="86"/>
      <c r="F3" s="86"/>
      <c r="G3" s="86"/>
      <c r="H3" s="86"/>
      <c r="I3" s="86"/>
      <c r="J3" s="86"/>
      <c r="K3" s="86"/>
    </row>
    <row r="4" spans="1:11" ht="36.6" customHeight="1" x14ac:dyDescent="0.3">
      <c r="A4" s="87" t="s">
        <v>56</v>
      </c>
      <c r="B4" s="87"/>
      <c r="C4" s="87"/>
      <c r="D4" s="87"/>
      <c r="E4" s="87"/>
      <c r="F4" s="87"/>
      <c r="G4" s="87"/>
      <c r="H4" s="87"/>
      <c r="I4" s="87"/>
      <c r="J4" s="87"/>
      <c r="K4" s="87"/>
    </row>
    <row r="5" spans="1:11" x14ac:dyDescent="0.3">
      <c r="A5" s="74" t="s">
        <v>2</v>
      </c>
      <c r="B5" s="74" t="s">
        <v>3</v>
      </c>
      <c r="C5" s="81" t="s">
        <v>34</v>
      </c>
      <c r="D5" s="74" t="s">
        <v>5</v>
      </c>
      <c r="E5" s="74"/>
      <c r="F5" s="74"/>
      <c r="G5" s="74"/>
      <c r="H5" s="74"/>
      <c r="I5" s="74"/>
      <c r="J5" s="74"/>
      <c r="K5" s="74"/>
    </row>
    <row r="6" spans="1:11" x14ac:dyDescent="0.3">
      <c r="A6" s="74"/>
      <c r="B6" s="74"/>
      <c r="C6" s="81"/>
      <c r="D6" s="69" t="s">
        <v>58</v>
      </c>
      <c r="E6" s="69"/>
      <c r="F6" s="69" t="s">
        <v>27</v>
      </c>
      <c r="G6" s="69"/>
      <c r="H6" s="69" t="s">
        <v>65</v>
      </c>
      <c r="I6" s="69"/>
      <c r="J6" s="69" t="s">
        <v>37</v>
      </c>
      <c r="K6" s="69"/>
    </row>
    <row r="7" spans="1:11" x14ac:dyDescent="0.3">
      <c r="A7" s="74"/>
      <c r="B7" s="74"/>
      <c r="C7" s="81"/>
      <c r="D7" s="73" t="s">
        <v>59</v>
      </c>
      <c r="E7" s="73"/>
      <c r="F7" s="73" t="s">
        <v>48</v>
      </c>
      <c r="G7" s="73"/>
      <c r="H7" s="73" t="s">
        <v>66</v>
      </c>
      <c r="I7" s="73"/>
      <c r="J7" s="73" t="s">
        <v>38</v>
      </c>
      <c r="K7" s="73"/>
    </row>
    <row r="8" spans="1:11" ht="24" x14ac:dyDescent="0.3">
      <c r="A8" s="74"/>
      <c r="B8" s="74"/>
      <c r="C8" s="81"/>
      <c r="D8" s="33" t="s">
        <v>47</v>
      </c>
      <c r="E8" s="33" t="s">
        <v>12</v>
      </c>
      <c r="F8" s="33" t="s">
        <v>47</v>
      </c>
      <c r="G8" s="33" t="s">
        <v>12</v>
      </c>
      <c r="H8" s="33" t="s">
        <v>47</v>
      </c>
      <c r="I8" s="33" t="s">
        <v>12</v>
      </c>
      <c r="J8" s="33" t="s">
        <v>47</v>
      </c>
      <c r="K8" s="33" t="s">
        <v>12</v>
      </c>
    </row>
    <row r="9" spans="1:11" ht="48" x14ac:dyDescent="0.3">
      <c r="A9" s="21">
        <v>1</v>
      </c>
      <c r="B9" s="22" t="s">
        <v>49</v>
      </c>
      <c r="C9" s="23">
        <v>500</v>
      </c>
      <c r="D9" s="24">
        <v>30</v>
      </c>
      <c r="E9" s="25">
        <f>D9*C9</f>
        <v>15000</v>
      </c>
      <c r="F9" s="26">
        <v>23.5</v>
      </c>
      <c r="G9" s="27">
        <f>C9*F9</f>
        <v>11750</v>
      </c>
      <c r="H9" s="26">
        <v>26.4</v>
      </c>
      <c r="I9" s="27">
        <f>C9*H9</f>
        <v>13200</v>
      </c>
      <c r="J9" s="26">
        <v>28.8</v>
      </c>
      <c r="K9" s="25">
        <f>C9*J9</f>
        <v>14400</v>
      </c>
    </row>
    <row r="10" spans="1:11" ht="60" x14ac:dyDescent="0.3">
      <c r="A10" s="21">
        <v>2</v>
      </c>
      <c r="B10" s="22" t="s">
        <v>50</v>
      </c>
      <c r="C10" s="23">
        <v>500</v>
      </c>
      <c r="D10" s="24">
        <v>36</v>
      </c>
      <c r="E10" s="25">
        <f t="shared" ref="E10:E12" si="0">D10*C10</f>
        <v>18000</v>
      </c>
      <c r="F10" s="26">
        <v>23.5</v>
      </c>
      <c r="G10" s="27">
        <f t="shared" ref="G10:G11" si="1">C10*F10</f>
        <v>11750</v>
      </c>
      <c r="H10" s="26">
        <v>21.6</v>
      </c>
      <c r="I10" s="27">
        <f t="shared" ref="I10:I12" si="2">C10*H10</f>
        <v>10800</v>
      </c>
      <c r="J10" s="26">
        <v>24</v>
      </c>
      <c r="K10" s="25">
        <f t="shared" ref="K10:K12" si="3">C10*J10</f>
        <v>12000</v>
      </c>
    </row>
    <row r="11" spans="1:11" ht="36" x14ac:dyDescent="0.3">
      <c r="A11" s="21">
        <v>3</v>
      </c>
      <c r="B11" s="22" t="s">
        <v>55</v>
      </c>
      <c r="C11" s="23">
        <v>500</v>
      </c>
      <c r="D11" s="24">
        <v>252</v>
      </c>
      <c r="E11" s="25">
        <f t="shared" si="0"/>
        <v>126000</v>
      </c>
      <c r="F11" s="26">
        <v>235</v>
      </c>
      <c r="G11" s="27">
        <f t="shared" si="1"/>
        <v>117500</v>
      </c>
      <c r="H11" s="26">
        <v>246</v>
      </c>
      <c r="I11" s="27">
        <f t="shared" si="2"/>
        <v>123000</v>
      </c>
      <c r="J11" s="26">
        <v>252</v>
      </c>
      <c r="K11" s="25">
        <f t="shared" si="3"/>
        <v>126000</v>
      </c>
    </row>
    <row r="12" spans="1:11" ht="24" x14ac:dyDescent="0.3">
      <c r="A12" s="21">
        <v>4</v>
      </c>
      <c r="B12" s="22" t="s">
        <v>52</v>
      </c>
      <c r="C12" s="23">
        <v>500</v>
      </c>
      <c r="D12" s="24">
        <v>588</v>
      </c>
      <c r="E12" s="25">
        <f t="shared" si="0"/>
        <v>294000</v>
      </c>
      <c r="F12" s="26">
        <v>481</v>
      </c>
      <c r="G12" s="27">
        <f>C12*F12</f>
        <v>240500</v>
      </c>
      <c r="H12" s="26">
        <v>406.8</v>
      </c>
      <c r="I12" s="27">
        <f t="shared" si="2"/>
        <v>203400</v>
      </c>
      <c r="J12" s="26">
        <v>384</v>
      </c>
      <c r="K12" s="25">
        <f t="shared" si="3"/>
        <v>192000</v>
      </c>
    </row>
    <row r="13" spans="1:11" ht="18" customHeight="1" x14ac:dyDescent="0.3">
      <c r="A13" s="70" t="s">
        <v>61</v>
      </c>
      <c r="B13" s="71"/>
      <c r="C13" s="23"/>
      <c r="D13" s="24"/>
      <c r="E13" s="25">
        <f>SUM(E9:E12)</f>
        <v>453000</v>
      </c>
      <c r="F13" s="26"/>
      <c r="G13" s="35">
        <f>SUM(G9:G12)</f>
        <v>381500</v>
      </c>
      <c r="H13" s="26"/>
      <c r="I13" s="25">
        <f>SUM(I9:I12)</f>
        <v>350400</v>
      </c>
      <c r="J13" s="26"/>
      <c r="K13" s="25">
        <f>SUM(K9:K12)</f>
        <v>344400</v>
      </c>
    </row>
    <row r="14" spans="1:11" x14ac:dyDescent="0.3">
      <c r="A14" s="67" t="s">
        <v>13</v>
      </c>
      <c r="B14" s="67"/>
      <c r="C14" s="68"/>
      <c r="D14" s="66" t="s">
        <v>14</v>
      </c>
      <c r="E14" s="66"/>
      <c r="F14" s="66" t="s">
        <v>14</v>
      </c>
      <c r="G14" s="66"/>
      <c r="H14" s="66" t="s">
        <v>14</v>
      </c>
      <c r="I14" s="66"/>
      <c r="J14" s="66" t="s">
        <v>14</v>
      </c>
      <c r="K14" s="66"/>
    </row>
    <row r="15" spans="1:11" ht="25.8" customHeight="1" x14ac:dyDescent="0.3">
      <c r="A15" s="67" t="s">
        <v>15</v>
      </c>
      <c r="B15" s="67"/>
      <c r="C15" s="68"/>
      <c r="D15" s="74" t="s">
        <v>31</v>
      </c>
      <c r="E15" s="74"/>
      <c r="F15" s="74" t="s">
        <v>67</v>
      </c>
      <c r="G15" s="74"/>
      <c r="H15" s="74" t="s">
        <v>36</v>
      </c>
      <c r="I15" s="74"/>
      <c r="J15" s="74" t="s">
        <v>36</v>
      </c>
      <c r="K15" s="74"/>
    </row>
    <row r="16" spans="1:11" x14ac:dyDescent="0.3">
      <c r="A16" s="77" t="s">
        <v>18</v>
      </c>
      <c r="B16" s="77"/>
      <c r="C16" s="78"/>
      <c r="D16" s="73" t="s">
        <v>19</v>
      </c>
      <c r="E16" s="73"/>
      <c r="F16" s="73" t="s">
        <v>19</v>
      </c>
      <c r="G16" s="73"/>
      <c r="H16" s="73" t="s">
        <v>19</v>
      </c>
      <c r="I16" s="73"/>
      <c r="J16" s="73" t="s">
        <v>19</v>
      </c>
      <c r="K16" s="73"/>
    </row>
  </sheetData>
  <mergeCells count="32">
    <mergeCell ref="A1:K1"/>
    <mergeCell ref="I2:K2"/>
    <mergeCell ref="A3:K3"/>
    <mergeCell ref="A4:K4"/>
    <mergeCell ref="A5:A8"/>
    <mergeCell ref="B5:B8"/>
    <mergeCell ref="C5:C8"/>
    <mergeCell ref="D5:K5"/>
    <mergeCell ref="D6:E6"/>
    <mergeCell ref="F6:G6"/>
    <mergeCell ref="J14:K14"/>
    <mergeCell ref="H6:I6"/>
    <mergeCell ref="J6:K6"/>
    <mergeCell ref="D7:E7"/>
    <mergeCell ref="F7:G7"/>
    <mergeCell ref="H7:I7"/>
    <mergeCell ref="J7:K7"/>
    <mergeCell ref="A13:B13"/>
    <mergeCell ref="A14:C14"/>
    <mergeCell ref="D14:E14"/>
    <mergeCell ref="F14:G14"/>
    <mergeCell ref="H14:I14"/>
    <mergeCell ref="A16:C16"/>
    <mergeCell ref="D16:E16"/>
    <mergeCell ref="F16:G16"/>
    <mergeCell ref="H16:I16"/>
    <mergeCell ref="J16:K16"/>
    <mergeCell ref="A15:C15"/>
    <mergeCell ref="D15:E15"/>
    <mergeCell ref="F15:G15"/>
    <mergeCell ref="H15:I15"/>
    <mergeCell ref="J15:K15"/>
  </mergeCells>
  <pageMargins left="0.7" right="0.7" top="0.75" bottom="0.75" header="0.3" footer="0.3"/>
  <pageSetup paperSize="9" scale="8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7B124-B740-4348-A55F-E945E628A8D3}">
  <dimension ref="B1:M17"/>
  <sheetViews>
    <sheetView tabSelected="1" topLeftCell="A4" zoomScaleNormal="100" workbookViewId="0">
      <selection activeCell="C10" sqref="C10"/>
    </sheetView>
  </sheetViews>
  <sheetFormatPr defaultColWidth="8.6640625" defaultRowHeight="14.4" x14ac:dyDescent="0.3"/>
  <cols>
    <col min="2" max="2" width="7.33203125" customWidth="1"/>
    <col min="3" max="3" width="51" customWidth="1"/>
    <col min="4" max="4" width="13.44140625" customWidth="1"/>
    <col min="5" max="5" width="9.33203125" style="1" bestFit="1" customWidth="1"/>
    <col min="6" max="6" width="12.44140625" style="13" customWidth="1"/>
    <col min="7" max="7" width="9.33203125" style="1" bestFit="1" customWidth="1"/>
    <col min="8" max="8" width="12.44140625" style="13" customWidth="1"/>
    <col min="9" max="9" width="9.33203125" style="1" bestFit="1" customWidth="1"/>
    <col min="10" max="10" width="13.44140625" style="13" customWidth="1"/>
  </cols>
  <sheetData>
    <row r="1" spans="2:13" ht="15.6" x14ac:dyDescent="0.3">
      <c r="B1" s="79" t="s">
        <v>0</v>
      </c>
      <c r="C1" s="79"/>
      <c r="D1" s="79"/>
      <c r="E1" s="79"/>
      <c r="F1" s="79"/>
      <c r="G1" s="79"/>
      <c r="H1" s="79"/>
      <c r="I1" s="79"/>
      <c r="J1" s="79"/>
    </row>
    <row r="2" spans="2:13" ht="15.6" x14ac:dyDescent="0.3">
      <c r="B2" s="17"/>
      <c r="C2" s="17"/>
      <c r="D2" s="17"/>
      <c r="E2" s="18"/>
      <c r="F2" s="19"/>
      <c r="G2" s="18"/>
      <c r="H2" s="83" t="s">
        <v>71</v>
      </c>
      <c r="I2" s="83"/>
      <c r="J2" s="38"/>
    </row>
    <row r="3" spans="2:13" ht="15.6" x14ac:dyDescent="0.3">
      <c r="B3" s="80" t="s">
        <v>35</v>
      </c>
      <c r="C3" s="80"/>
      <c r="D3" s="80"/>
      <c r="E3" s="80"/>
      <c r="F3" s="80"/>
      <c r="G3" s="80"/>
      <c r="H3" s="80"/>
      <c r="I3" s="80"/>
      <c r="J3" s="80"/>
    </row>
    <row r="4" spans="2:13" ht="35.4" customHeight="1" x14ac:dyDescent="0.3">
      <c r="B4" s="82" t="s">
        <v>69</v>
      </c>
      <c r="C4" s="82"/>
      <c r="D4" s="82"/>
      <c r="E4" s="82"/>
      <c r="F4" s="82"/>
      <c r="G4" s="82"/>
      <c r="H4" s="82"/>
      <c r="I4" s="82"/>
      <c r="J4" s="82"/>
    </row>
    <row r="5" spans="2:13" x14ac:dyDescent="0.3">
      <c r="B5" s="74" t="s">
        <v>2</v>
      </c>
      <c r="C5" s="74" t="s">
        <v>3</v>
      </c>
      <c r="D5" s="81" t="s">
        <v>34</v>
      </c>
      <c r="E5" s="74" t="s">
        <v>5</v>
      </c>
      <c r="F5" s="74"/>
      <c r="G5" s="74"/>
      <c r="H5" s="74"/>
      <c r="I5" s="74"/>
      <c r="J5" s="74"/>
    </row>
    <row r="6" spans="2:13" x14ac:dyDescent="0.3">
      <c r="B6" s="74"/>
      <c r="C6" s="74"/>
      <c r="D6" s="81"/>
      <c r="E6" s="69" t="s">
        <v>58</v>
      </c>
      <c r="F6" s="69"/>
      <c r="G6" s="69" t="s">
        <v>27</v>
      </c>
      <c r="H6" s="69"/>
      <c r="I6" s="69" t="s">
        <v>65</v>
      </c>
      <c r="J6" s="69"/>
    </row>
    <row r="7" spans="2:13" ht="47.4" customHeight="1" x14ac:dyDescent="0.3">
      <c r="B7" s="74"/>
      <c r="C7" s="74"/>
      <c r="D7" s="81"/>
      <c r="E7" s="73" t="s">
        <v>59</v>
      </c>
      <c r="F7" s="73"/>
      <c r="G7" s="73" t="s">
        <v>48</v>
      </c>
      <c r="H7" s="73"/>
      <c r="I7" s="73" t="s">
        <v>66</v>
      </c>
      <c r="J7" s="73"/>
    </row>
    <row r="8" spans="2:13" ht="24" x14ac:dyDescent="0.3">
      <c r="B8" s="74"/>
      <c r="C8" s="74"/>
      <c r="D8" s="81"/>
      <c r="E8" s="37" t="s">
        <v>47</v>
      </c>
      <c r="F8" s="37" t="s">
        <v>12</v>
      </c>
      <c r="G8" s="37" t="s">
        <v>47</v>
      </c>
      <c r="H8" s="37" t="s">
        <v>12</v>
      </c>
      <c r="I8" s="37" t="s">
        <v>47</v>
      </c>
      <c r="J8" s="37" t="s">
        <v>12</v>
      </c>
    </row>
    <row r="9" spans="2:13" ht="48" x14ac:dyDescent="0.3">
      <c r="B9" s="21">
        <v>1</v>
      </c>
      <c r="C9" s="22" t="s">
        <v>49</v>
      </c>
      <c r="D9" s="23">
        <v>1000</v>
      </c>
      <c r="E9" s="39">
        <v>19</v>
      </c>
      <c r="F9" s="25">
        <f>E9*D9</f>
        <v>19000</v>
      </c>
      <c r="G9" s="26">
        <v>25</v>
      </c>
      <c r="H9" s="27">
        <f>D9*G9</f>
        <v>25000</v>
      </c>
      <c r="I9" s="26">
        <v>23</v>
      </c>
      <c r="J9" s="27">
        <f>D9*I9</f>
        <v>23000</v>
      </c>
    </row>
    <row r="10" spans="2:13" ht="64.8" customHeight="1" x14ac:dyDescent="0.3">
      <c r="B10" s="21">
        <v>2</v>
      </c>
      <c r="C10" s="22" t="s">
        <v>50</v>
      </c>
      <c r="D10" s="23">
        <v>1000</v>
      </c>
      <c r="E10" s="24">
        <v>24</v>
      </c>
      <c r="F10" s="25">
        <f t="shared" ref="F10:F12" si="0">E10*D10</f>
        <v>24000</v>
      </c>
      <c r="G10" s="40">
        <v>21.5</v>
      </c>
      <c r="H10" s="27">
        <f t="shared" ref="H10:H11" si="1">D10*G10</f>
        <v>21500</v>
      </c>
      <c r="I10" s="26">
        <v>22</v>
      </c>
      <c r="J10" s="27">
        <f t="shared" ref="J10:J12" si="2">D10*I10</f>
        <v>22000</v>
      </c>
      <c r="M10" s="36"/>
    </row>
    <row r="11" spans="2:13" ht="43.8" customHeight="1" x14ac:dyDescent="0.3">
      <c r="B11" s="21">
        <v>3</v>
      </c>
      <c r="C11" s="22" t="s">
        <v>55</v>
      </c>
      <c r="D11" s="23">
        <v>1000</v>
      </c>
      <c r="E11" s="39">
        <v>220</v>
      </c>
      <c r="F11" s="25">
        <f t="shared" si="0"/>
        <v>220000</v>
      </c>
      <c r="G11" s="26">
        <v>243</v>
      </c>
      <c r="H11" s="27">
        <f t="shared" si="1"/>
        <v>243000</v>
      </c>
      <c r="I11" s="26">
        <v>230</v>
      </c>
      <c r="J11" s="27">
        <f t="shared" si="2"/>
        <v>230000</v>
      </c>
    </row>
    <row r="12" spans="2:13" ht="32.4" customHeight="1" x14ac:dyDescent="0.3">
      <c r="B12" s="21">
        <v>4</v>
      </c>
      <c r="C12" s="22" t="s">
        <v>52</v>
      </c>
      <c r="D12" s="23">
        <v>1000</v>
      </c>
      <c r="E12" s="24">
        <v>625</v>
      </c>
      <c r="F12" s="25">
        <f t="shared" si="0"/>
        <v>625000</v>
      </c>
      <c r="G12" s="26">
        <v>480</v>
      </c>
      <c r="H12" s="27">
        <f>D12*G12</f>
        <v>480000</v>
      </c>
      <c r="I12" s="40">
        <v>392</v>
      </c>
      <c r="J12" s="27">
        <f t="shared" si="2"/>
        <v>392000</v>
      </c>
      <c r="L12" s="36"/>
    </row>
    <row r="13" spans="2:13" x14ac:dyDescent="0.3">
      <c r="B13" s="70" t="s">
        <v>61</v>
      </c>
      <c r="C13" s="71"/>
      <c r="D13" s="23"/>
      <c r="E13" s="24"/>
      <c r="F13" s="25">
        <f>SUM(F9:F12)</f>
        <v>888000</v>
      </c>
      <c r="G13" s="26"/>
      <c r="H13" s="35">
        <f>SUM(H9:H12)</f>
        <v>769500</v>
      </c>
      <c r="I13" s="26"/>
      <c r="J13" s="25">
        <f>SUM(J9:J12)</f>
        <v>667000</v>
      </c>
    </row>
    <row r="14" spans="2:13" x14ac:dyDescent="0.3">
      <c r="B14" s="67" t="s">
        <v>13</v>
      </c>
      <c r="C14" s="67"/>
      <c r="D14" s="68"/>
      <c r="E14" s="66" t="s">
        <v>14</v>
      </c>
      <c r="F14" s="66"/>
      <c r="G14" s="66" t="s">
        <v>14</v>
      </c>
      <c r="H14" s="66"/>
      <c r="I14" s="66" t="s">
        <v>14</v>
      </c>
      <c r="J14" s="66"/>
    </row>
    <row r="15" spans="2:13" ht="22.8" customHeight="1" x14ac:dyDescent="0.3">
      <c r="B15" s="67" t="s">
        <v>15</v>
      </c>
      <c r="C15" s="67"/>
      <c r="D15" s="68"/>
      <c r="E15" s="74" t="s">
        <v>31</v>
      </c>
      <c r="F15" s="74"/>
      <c r="G15" s="74" t="s">
        <v>32</v>
      </c>
      <c r="H15" s="74"/>
      <c r="I15" s="74" t="s">
        <v>32</v>
      </c>
      <c r="J15" s="74"/>
    </row>
    <row r="16" spans="2:13" ht="19.8" customHeight="1" x14ac:dyDescent="0.3">
      <c r="B16" s="84" t="s">
        <v>18</v>
      </c>
      <c r="C16" s="84"/>
      <c r="D16" s="85"/>
      <c r="E16" s="73" t="s">
        <v>19</v>
      </c>
      <c r="F16" s="73"/>
      <c r="G16" s="73" t="s">
        <v>19</v>
      </c>
      <c r="H16" s="73"/>
      <c r="I16" s="73" t="s">
        <v>19</v>
      </c>
      <c r="J16" s="73"/>
    </row>
    <row r="17" spans="2:10" ht="108" customHeight="1" x14ac:dyDescent="0.35">
      <c r="B17" s="75" t="s">
        <v>60</v>
      </c>
      <c r="C17" s="75"/>
      <c r="D17" s="75"/>
      <c r="E17" s="75"/>
      <c r="F17" s="75"/>
      <c r="G17" s="75"/>
      <c r="H17" s="75"/>
      <c r="I17" s="75"/>
      <c r="J17" s="75"/>
    </row>
  </sheetData>
  <mergeCells count="28">
    <mergeCell ref="B1:J1"/>
    <mergeCell ref="H2:I2"/>
    <mergeCell ref="B3:J3"/>
    <mergeCell ref="B4:J4"/>
    <mergeCell ref="B5:B8"/>
    <mergeCell ref="C5:C8"/>
    <mergeCell ref="D5:D8"/>
    <mergeCell ref="E5:J5"/>
    <mergeCell ref="E6:F6"/>
    <mergeCell ref="G6:H6"/>
    <mergeCell ref="I6:J6"/>
    <mergeCell ref="E7:F7"/>
    <mergeCell ref="B16:D16"/>
    <mergeCell ref="E16:F16"/>
    <mergeCell ref="G16:H16"/>
    <mergeCell ref="I16:J16"/>
    <mergeCell ref="B17:J17"/>
    <mergeCell ref="G7:H7"/>
    <mergeCell ref="I7:J7"/>
    <mergeCell ref="B13:C13"/>
    <mergeCell ref="B15:D15"/>
    <mergeCell ref="E15:F15"/>
    <mergeCell ref="G15:H15"/>
    <mergeCell ref="I15:J15"/>
    <mergeCell ref="B14:D14"/>
    <mergeCell ref="E14:F14"/>
    <mergeCell ref="G14:H14"/>
    <mergeCell ref="I14:J14"/>
  </mergeCells>
  <pageMargins left="0.7" right="0.7" top="0.75" bottom="0.75" header="0.3" footer="0.3"/>
  <pageSetup paperSize="9" scale="8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Sheet1</vt:lpstr>
      <vt:lpstr>Sheet2</vt:lpstr>
      <vt:lpstr>welcome package-25</vt:lpstr>
      <vt:lpstr>2025-9</vt:lpstr>
      <vt:lpstr>2025-12-29</vt:lpstr>
      <vt:lpstr>Sheet4</vt:lpstr>
      <vt:lpstr>Welcome Package-6-26</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 Mahmodur Rahman</dc:creator>
  <cp:lastModifiedBy>Tamimul Islam (Admin)</cp:lastModifiedBy>
  <cp:lastPrinted>2026-06-17T11:57:05Z</cp:lastPrinted>
  <dcterms:created xsi:type="dcterms:W3CDTF">2024-06-23T07:08:43Z</dcterms:created>
  <dcterms:modified xsi:type="dcterms:W3CDTF">2026-06-21T12:51:48Z</dcterms:modified>
</cp:coreProperties>
</file>